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tabRatio="918" firstSheet="25" activeTab="25"/>
  </bookViews>
  <sheets>
    <sheet name="封面" sheetId="1" r:id="rId1"/>
    <sheet name="Z01收入支出决算总表" sheetId="2" r:id="rId2"/>
    <sheet name="Z01_1财政拨款收入支出决算总表" sheetId="3" r:id="rId3"/>
    <sheet name="Z01_2非财政拨款收入支出决算总表" sheetId="4" r:id="rId4"/>
    <sheet name="Z02收入支出决算表" sheetId="5" r:id="rId5"/>
    <sheet name="Z02_1基本支出分项目收入支出决算表" sheetId="6" r:id="rId6"/>
    <sheet name="Z02_2项目支出分项目收入支出决算表" sheetId="7" r:id="rId7"/>
    <sheet name="Z03收入决算表" sheetId="8" r:id="rId8"/>
    <sheet name="Z04支出决算表" sheetId="9" r:id="rId9"/>
    <sheet name="Z05支出决算明细表" sheetId="10" r:id="rId10"/>
    <sheet name="Z05_1基本支出决算明细表" sheetId="11" r:id="rId11"/>
    <sheet name="Z05_2项目支出决算明细表" sheetId="12" r:id="rId12"/>
    <sheet name="Z06财政拨款收入支出决算表" sheetId="13" r:id="rId13"/>
    <sheet name="Z07一般公共预算财政拨款收入支出决算表" sheetId="14" r:id="rId14"/>
    <sheet name="Z08一般公共预算财政拨款支出决算明细表" sheetId="15" r:id="rId15"/>
    <sheet name="Z08_1一般公共预算财政拨款基本支出决算明细表" sheetId="16" r:id="rId16"/>
    <sheet name="Z08_2一般公共预算财政拨款项目支出决算明细表" sheetId="17" r:id="rId17"/>
    <sheet name="Z09政府性基金预算财政拨款收入支出决算表" sheetId="18" r:id="rId18"/>
    <sheet name="Z10政府性基金预算财政拨款支出决算明细表" sheetId="19" r:id="rId19"/>
    <sheet name="Z10_1政府性基金预算财政拨款基本支出决算明细表" sheetId="20" r:id="rId20"/>
    <sheet name="Z10_2政府性基金预算财政拨款项目支出决算明细表" sheetId="21" r:id="rId21"/>
    <sheet name="Z11表国有资本经营预算财政拨款收入支出决算表" sheetId="22" r:id="rId22"/>
    <sheet name="Z12国有资本经营预算财政拨款支出决算明细表" sheetId="23" r:id="rId23"/>
    <sheet name="Z13非财政拨款收入支出决算表" sheetId="24" r:id="rId24"/>
    <sheet name="Z14非财政拨款支出决算明细表" sheetId="25" r:id="rId25"/>
    <sheet name="Z14_1非财政拨款基本支出决算明细表" sheetId="26" r:id="rId26"/>
    <sheet name="Z14_2非财政拨款项目支出决算明细表" sheetId="27" r:id="rId27"/>
    <sheet name="Z14_3经营支出等支出决算明细表" sheetId="28" r:id="rId28"/>
    <sheet name="F01年末在职实有人员表" sheetId="29" r:id="rId29"/>
    <sheet name="F02预算支出相关信息表" sheetId="30" r:id="rId30"/>
    <sheet name="F03机构运行信息表" sheetId="31" r:id="rId31"/>
    <sheet name="CS01_1年初结转和结余调整情况表" sheetId="32" r:id="rId32"/>
    <sheet name="CS01_2非财政拨款结余和专用结余年初年末变动情况表" sheetId="33" r:id="rId33"/>
    <sheet name="CS02主要指标变动情况表" sheetId="34" r:id="rId34"/>
    <sheet name="CS03其他收入明细情况表" sheetId="35" r:id="rId35"/>
    <sheet name="CS07住房公积金业务收支情况表" sheetId="36" r:id="rId36"/>
    <sheet name="LH01部门决算量化评价表" sheetId="37" r:id="rId37"/>
    <sheet name="DZ01决算数据与总会计对账表" sheetId="38" r:id="rId38"/>
  </sheets>
  <definedNames>
    <definedName name="Z_6CD10D0D_8C2A_4B57_9397_FA6591B5B777_.wvu.PrintArea" localSheetId="0">封面!$A$2:$L$25</definedName>
    <definedName name="Z_8A36A126_C489_4CC7_9679_C75A4EDEF310_.wvu.PrintArea" localSheetId="0">封面!$A$2:$L$25</definedName>
    <definedName name="Z_08DC836C_112C_4FB4_9B53_2B9370D91932_.wvu.PrintArea" localSheetId="0">封面!$A$2:$J$25</definedName>
    <definedName name="_xlnm.Print_Area" localSheetId="0">封面!$A$2:$J$25</definedName>
    <definedName name="Z_08DC836C_112C_4FB4_9B53_2B9370D91932_.wvu.PrintArea" localSheetId="1">Z01收入支出决算总表!$A$1:$O$40</definedName>
    <definedName name="Z_6CD10D0D_8C2A_4B57_9397_FA6591B5B777_.wvu.PrintArea" localSheetId="1">Z01收入支出决算总表!$A$1:$O$40</definedName>
    <definedName name="Z_8A36A126_C489_4CC7_9679_C75A4EDEF310_.wvu.PrintArea" localSheetId="1">Z01收入支出决算总表!$A$1:$O$40</definedName>
    <definedName name="封面Z01" localSheetId="1">Z01收入支出决算总表!$A$1:$O$1</definedName>
    <definedName name="Z01L" localSheetId="1">Z01收入支出决算总表!$A$3:$C$3</definedName>
    <definedName name="Z01C" localSheetId="1">Z01收入支出决算总表!$A$1:$O$1</definedName>
    <definedName name="Z01RR" localSheetId="1">Z01收入支出决算总表!$N$3:$O$3</definedName>
    <definedName name="Z01R" localSheetId="1">Z01收入支出决算总表!$N$2:$O$2</definedName>
    <definedName name="_xlnm.Print_Area" localSheetId="1">Z01收入支出决算总表!$A$4:$O$38</definedName>
    <definedName name="Z_08DC836C_112C_4FB4_9B53_2B9370D91932_.wvu.PrintArea" localSheetId="2">Z01_1财政拨款收入支出决算总表!$A$1:$AD$39</definedName>
    <definedName name="Z_6CD10D0D_8C2A_4B57_9397_FA6591B5B777_.wvu.PrintArea" localSheetId="2">Z01_1财政拨款收入支出决算总表!$A$1:$AD$39</definedName>
    <definedName name="Z_8A36A126_C489_4CC7_9679_C75A4EDEF310_.wvu.PrintArea" localSheetId="2">Z01_1财政拨款收入支出决算总表!$A$1:$AD$39</definedName>
    <definedName name="Z01_1L" localSheetId="2">Z01_1财政拨款收入支出决算总表!$A$3:$C$3</definedName>
    <definedName name="Z01_1C" localSheetId="2">Z01_1财政拨款收入支出决算总表!$A$1:$AF$1</definedName>
    <definedName name="Z01_1R" localSheetId="2">Z01_1财政拨款收入支出决算总表!$AG$2</definedName>
    <definedName name="Z01_1RR" localSheetId="2">Z01_1财政拨款收入支出决算总表!$AG$3</definedName>
    <definedName name="_xlnm.Print_Area" localSheetId="2">Z01_1财政拨款收入支出决算总表!$A$4:$AG$39</definedName>
    <definedName name="Z_08DC836C_112C_4FB4_9B53_2B9370D91932_.wvu.PrintArea" localSheetId="3">Z01_2非财政拨款收入支出决算总表!$A$1:$O$37</definedName>
    <definedName name="Z_6CD10D0D_8C2A_4B57_9397_FA6591B5B777_.wvu.PrintArea" localSheetId="3">Z01_2非财政拨款收入支出决算总表!$A$1:$O$37</definedName>
    <definedName name="Z_8A36A126_C489_4CC7_9679_C75A4EDEF310_.wvu.PrintArea" localSheetId="3">Z01_2非财政拨款收入支出决算总表!$A$1:$O$37</definedName>
    <definedName name="封面Z01" localSheetId="3">Z01_2非财政拨款收入支出决算总表!$A$1:$O$1</definedName>
    <definedName name="Z01L" localSheetId="3">Z01_2非财政拨款收入支出决算总表!$A$3:$C$3</definedName>
    <definedName name="Z01C" localSheetId="3">Z01_2非财政拨款收入支出决算总表!$A$1:$O$1</definedName>
    <definedName name="Z01RR" localSheetId="3">Z01_2非财政拨款收入支出决算总表!$N$3:$O$3</definedName>
    <definedName name="Z01R" localSheetId="3">Z01_2非财政拨款收入支出决算总表!$N$2:$O$2</definedName>
    <definedName name="_xlnm.Print_Area" localSheetId="3">Z01_2非财政拨款收入支出决算总表!$A$4:$O$37</definedName>
    <definedName name="Z02L" localSheetId="4">Z02收入支出决算表!$A$3:$E$3</definedName>
    <definedName name="Z02C" localSheetId="4">Z02收入支出决算表!$A$1:$Z$1</definedName>
    <definedName name="Z02R" localSheetId="4">Z02收入支出决算表!$Z$2</definedName>
    <definedName name="Z02RR" localSheetId="4">Z02收入支出决算表!$Z$3</definedName>
    <definedName name="_xlnm.Print_Area" localSheetId="4">Z02收入支出决算表!$A$4:$Z$28</definedName>
    <definedName name="F05L" localSheetId="5">Z02_1基本支出分项目收入支出决算表!$A$3:$E$3</definedName>
    <definedName name="F05C" localSheetId="5">Z02_1基本支出分项目收入支出决算表!$A$1:$U$1</definedName>
    <definedName name="F05R" localSheetId="5">Z02_1基本支出分项目收入支出决算表!$U$2</definedName>
    <definedName name="F05RR" localSheetId="5">Z02_1基本支出分项目收入支出决算表!$U$3</definedName>
    <definedName name="_xlnm.Print_Area" localSheetId="5">Z02_1基本支出分项目收入支出决算表!$A$4:$U$59</definedName>
    <definedName name="Z_08DC836C_112C_4FB4_9B53_2B9370D91932_.wvu.PrintArea" localSheetId="6">Z02_2项目支出分项目收入支出决算表!$A$1:$Z$35</definedName>
    <definedName name="Z_6CD10D0D_8C2A_4B57_9397_FA6591B5B777_.wvu.PrintArea" localSheetId="6">Z02_2项目支出分项目收入支出决算表!$A$1:$Z$35</definedName>
    <definedName name="Z_8A36A126_C489_4CC7_9679_C75A4EDEF310_.wvu.PrintArea" localSheetId="6">Z02_2项目支出分项目收入支出决算表!$A$1:$Z$35</definedName>
    <definedName name="Z06L" localSheetId="6">Z02_2项目支出分项目收入支出决算表!$A$3:$E$3</definedName>
    <definedName name="Z06C" localSheetId="6">Z02_2项目支出分项目收入支出决算表!$A$1:$Z$1</definedName>
    <definedName name="Z06R" localSheetId="6">Z02_2项目支出分项目收入支出决算表!$Z$2</definedName>
    <definedName name="Z06RR" localSheetId="6">Z02_2项目支出分项目收入支出决算表!$Z$3</definedName>
    <definedName name="_xlnm.Print_Area" localSheetId="6">Z02_2项目支出分项目收入支出决算表!$A$4:$Z$35</definedName>
    <definedName name="Z03L" localSheetId="7">Z03收入决算表!$A$3:$E$3</definedName>
    <definedName name="Z03C" localSheetId="7">Z03收入决算表!$A$1:$L$1</definedName>
    <definedName name="Z03R" localSheetId="7">Z03收入决算表!$L$2</definedName>
    <definedName name="Z03RR" localSheetId="7">Z03收入决算表!$L$3</definedName>
    <definedName name="_xlnm.Print_Area" localSheetId="7">Z03收入决算表!$A$4:$L$27</definedName>
    <definedName name="Z04L" localSheetId="8">Z04支出决算表!$A$3:$E$3</definedName>
    <definedName name="Z04C" localSheetId="8">Z04支出决算表!$A$1:$J$1</definedName>
    <definedName name="Z04R" localSheetId="8">Z04支出决算表!$J$2</definedName>
    <definedName name="Z04RR" localSheetId="8">Z04支出决算表!$J$3</definedName>
    <definedName name="_xlnm.Print_Area" localSheetId="8">Z04支出决算表!$A$4:$J$27</definedName>
    <definedName name="Z_08DC836C_112C_4FB4_9B53_2B9370D91932_.wvu.PrintTitles" localSheetId="9">Z05支出决算明细表!$A:$D</definedName>
    <definedName name="Z_6CD10D0D_8C2A_4B57_9397_FA6591B5B777_.wvu.PrintTitles" localSheetId="9">Z05支出决算明细表!$A:$D</definedName>
    <definedName name="Z_8A36A126_C489_4CC7_9679_C75A4EDEF310_.wvu.PrintTitles" localSheetId="9">Z05支出决算明细表!$A:$D</definedName>
    <definedName name="Z05L" localSheetId="9">Z05支出决算明细表!$A$3:$E$3</definedName>
    <definedName name="Z05C" localSheetId="9">Z05支出决算明细表!$A$1:$AM$1</definedName>
    <definedName name="Z05R" localSheetId="9">Z05支出决算明细表!$DJ$2</definedName>
    <definedName name="Z05RR" localSheetId="9">Z05支出决算明细表!$DJ$3</definedName>
    <definedName name="_xlnm.Print_Area" localSheetId="9">Z05支出决算明细表!$A$4:$DJ$27</definedName>
    <definedName name="Z05_1L" localSheetId="10">Z05_1基本支出决算明细表!$A$3:$E$3</definedName>
    <definedName name="Z05_1C" localSheetId="10">Z05_1基本支出决算明细表!$A$1:$AM$1</definedName>
    <definedName name="Z05_1R" localSheetId="10">Z05_1基本支出决算明细表!$DJ$2</definedName>
    <definedName name="Z05_1RR" localSheetId="10">Z05_1基本支出决算明细表!$DJ$3</definedName>
    <definedName name="_xlnm.Print_Area" localSheetId="10">Z05_1基本支出决算明细表!$A$4:$DJ$26</definedName>
    <definedName name="Z_08DC836C_112C_4FB4_9B53_2B9370D91932_.wvu.PrintTitles" localSheetId="11">Z05_2项目支出决算明细表!$A:$D</definedName>
    <definedName name="Z_6CD10D0D_8C2A_4B57_9397_FA6591B5B777_.wvu.PrintTitles" localSheetId="11">Z05_2项目支出决算明细表!$A:$D</definedName>
    <definedName name="Z_8A36A126_C489_4CC7_9679_C75A4EDEF310_.wvu.PrintTitles" localSheetId="11">Z05_2项目支出决算明细表!$A:$D</definedName>
    <definedName name="Z05_2L" localSheetId="11">Z05_2项目支出决算明细表!$A$3:$D$3</definedName>
    <definedName name="Z05_2C" localSheetId="11">Z05_2项目支出决算明细表!$A$1:$AM$1</definedName>
    <definedName name="Z05_2R" localSheetId="11">Z05_2项目支出决算明细表!$DJ$2</definedName>
    <definedName name="Z05_2RR" localSheetId="11">Z05_2项目支出决算明细表!$DJ$3</definedName>
    <definedName name="_xlnm.Print_Area" localSheetId="11">Z05_2项目支出决算明细表!$A$4:$DJ$16</definedName>
    <definedName name="Z_08DC836C_112C_4FB4_9B53_2B9370D91932_.wvu.PrintArea" localSheetId="12">Z06财政拨款收入支出决算表!$A$1:$T$28</definedName>
    <definedName name="Z_6CD10D0D_8C2A_4B57_9397_FA6591B5B777_.wvu.PrintArea" localSheetId="12">Z06财政拨款收入支出决算表!$A$1:$T$28</definedName>
    <definedName name="Z_8A36A126_C489_4CC7_9679_C75A4EDEF310_.wvu.PrintArea" localSheetId="12">Z06财政拨款收入支出决算表!$A$1:$T$28</definedName>
    <definedName name="Z07L" localSheetId="12">Z06财政拨款收入支出决算表!$A$3:$E$3</definedName>
    <definedName name="Z07C" localSheetId="12">Z06财政拨款收入支出决算表!$A$1:$T$1</definedName>
    <definedName name="Z07R" localSheetId="12">Z06财政拨款收入支出决算表!$E$2:$T$2</definedName>
    <definedName name="Z07RR" localSheetId="12">Z06财政拨款收入支出决算表!$T$3</definedName>
    <definedName name="_xlnm.Print_Area" localSheetId="12">Z06财政拨款收入支出决算表!$A$4:$T$28</definedName>
    <definedName name="Z_08DC836C_112C_4FB4_9B53_2B9370D91932_.wvu.PrintArea" localSheetId="13">Z07一般公共预算财政拨款收入支出决算表!$A$1:$T$28</definedName>
    <definedName name="Z_6CD10D0D_8C2A_4B57_9397_FA6591B5B777_.wvu.PrintArea" localSheetId="13">Z07一般公共预算财政拨款收入支出决算表!$A$1:$T$28</definedName>
    <definedName name="Z_8A36A126_C489_4CC7_9679_C75A4EDEF310_.wvu.PrintArea" localSheetId="13">Z07一般公共预算财政拨款收入支出决算表!$A$1:$T$28</definedName>
    <definedName name="Z07L" localSheetId="13">Z07一般公共预算财政拨款收入支出决算表!$A$3:$E$3</definedName>
    <definedName name="Z07C" localSheetId="13">Z07一般公共预算财政拨款收入支出决算表!$A$1:$T$1</definedName>
    <definedName name="Z07R" localSheetId="13">Z07一般公共预算财政拨款收入支出决算表!$E$2:$T$2</definedName>
    <definedName name="Z07RR" localSheetId="13">Z07一般公共预算财政拨款收入支出决算表!$T$3</definedName>
    <definedName name="_xlnm.Print_Area" localSheetId="13">Z07一般公共预算财政拨款收入支出决算表!$A$4:$T$28</definedName>
    <definedName name="Z_08DC836C_112C_4FB4_9B53_2B9370D91932_.wvu.PrintTitles" localSheetId="14">Z08一般公共预算财政拨款支出决算明细表!$A:$D</definedName>
    <definedName name="Z_6CD10D0D_8C2A_4B57_9397_FA6591B5B777_.wvu.PrintTitles" localSheetId="14">Z08一般公共预算财政拨款支出决算明细表!$A:$D</definedName>
    <definedName name="Z_8A36A126_C489_4CC7_9679_C75A4EDEF310_.wvu.PrintTitles" localSheetId="14">Z08一般公共预算财政拨款支出决算明细表!$A:$D</definedName>
    <definedName name="Z08L" localSheetId="14">Z08一般公共预算财政拨款支出决算明细表!$A$3:$E$3</definedName>
    <definedName name="Z08C" localSheetId="14">Z08一般公共预算财政拨款支出决算明细表!$A$1:$AM$1</definedName>
    <definedName name="Z08R" localSheetId="14">Z08一般公共预算财政拨款支出决算明细表!$DJ$2</definedName>
    <definedName name="Z08RR" localSheetId="14">Z08一般公共预算财政拨款支出决算明细表!$DJ$3</definedName>
    <definedName name="_xlnm.Print_Area" localSheetId="14">Z08一般公共预算财政拨款支出决算明细表!$A$4:$DJ$8</definedName>
    <definedName name="Z_08DC836C_112C_4FB4_9B53_2B9370D91932_.wvu.PrintTitles" localSheetId="15">Z08_1一般公共预算财政拨款基本支出决算明细表!$A:$D</definedName>
    <definedName name="Z_6CD10D0D_8C2A_4B57_9397_FA6591B5B777_.wvu.PrintTitles" localSheetId="15">Z08_1一般公共预算财政拨款基本支出决算明细表!$A:$D</definedName>
    <definedName name="Z_8A36A126_C489_4CC7_9679_C75A4EDEF310_.wvu.PrintTitles" localSheetId="15">Z08_1一般公共预算财政拨款基本支出决算明细表!$A:$D</definedName>
    <definedName name="Z08_1L" localSheetId="15">Z08_1一般公共预算财政拨款基本支出决算明细表!$A$3:$E$3</definedName>
    <definedName name="Z08_1C" localSheetId="15">Z08_1一般公共预算财政拨款基本支出决算明细表!$A$1:$AM$1</definedName>
    <definedName name="Z08_1R" localSheetId="15">Z08_1一般公共预算财政拨款基本支出决算明细表!$DJ$2</definedName>
    <definedName name="Z08_1RR" localSheetId="15">Z08_1一般公共预算财政拨款基本支出决算明细表!$DJ$3</definedName>
    <definedName name="_xlnm.Print_Area" localSheetId="15">Z08_1一般公共预算财政拨款基本支出决算明细表!$A$4:$DJ$25</definedName>
    <definedName name="Z_08DC836C_112C_4FB4_9B53_2B9370D91932_.wvu.PrintTitles" localSheetId="16">Z08_2一般公共预算财政拨款项目支出决算明细表!$A:$D</definedName>
    <definedName name="Z_6CD10D0D_8C2A_4B57_9397_FA6591B5B777_.wvu.PrintTitles" localSheetId="16">Z08_2一般公共预算财政拨款项目支出决算明细表!$A:$D</definedName>
    <definedName name="Z_8A36A126_C489_4CC7_9679_C75A4EDEF310_.wvu.PrintTitles" localSheetId="16">Z08_2一般公共预算财政拨款项目支出决算明细表!$A:$D</definedName>
    <definedName name="Z08_2L" localSheetId="16">Z08_2一般公共预算财政拨款项目支出决算明细表!$A$3:$E$3</definedName>
    <definedName name="Z08_2C" localSheetId="16">Z08_2一般公共预算财政拨款项目支出决算明细表!$A$1:$AT$1</definedName>
    <definedName name="Z08_2R" localSheetId="16">Z08_2一般公共预算财政拨款项目支出决算明细表!$DQ$2</definedName>
    <definedName name="Z08_2RR" localSheetId="16">Z08_2一般公共预算财政拨款项目支出决算明细表!$DQ$3</definedName>
    <definedName name="_xlnm.Print_Area" localSheetId="16">Z08_2一般公共预算财政拨款项目支出决算明细表!$A$4:$DQ$28</definedName>
    <definedName name="Z_08DC836C_112C_4FB4_9B53_2B9370D91932_.wvu.PrintArea" localSheetId="17">Z09政府性基金预算财政拨款收入支出决算表!$A$1:$T$9</definedName>
    <definedName name="Z_6CD10D0D_8C2A_4B57_9397_FA6591B5B777_.wvu.PrintArea" localSheetId="17">Z09政府性基金预算财政拨款收入支出决算表!$A$1:$T$9</definedName>
    <definedName name="Z_8A36A126_C489_4CC7_9679_C75A4EDEF310_.wvu.PrintArea" localSheetId="17">Z09政府性基金预算财政拨款收入支出决算表!$A$1:$T$9</definedName>
    <definedName name="Z09L" localSheetId="17">Z09政府性基金预算财政拨款收入支出决算表!$A$3:$E$3</definedName>
    <definedName name="Z09C" localSheetId="17">Z09政府性基金预算财政拨款收入支出决算表!$A$1:$T$1</definedName>
    <definedName name="Z09R" localSheetId="17">Z09政府性基金预算财政拨款收入支出决算表!$E$2:$T$2</definedName>
    <definedName name="Z09RR" localSheetId="17">Z09政府性基金预算财政拨款收入支出决算表!$T$3</definedName>
    <definedName name="_xlnm.Print_Area" localSheetId="17">Z09政府性基金预算财政拨款收入支出决算表!$A$4:$T$9</definedName>
    <definedName name="Z_08DC836C_112C_4FB4_9B53_2B9370D91932_.wvu.PrintTitles" localSheetId="18">Z10政府性基金预算财政拨款支出决算明细表!$A:$D</definedName>
    <definedName name="Z_6CD10D0D_8C2A_4B57_9397_FA6591B5B777_.wvu.PrintTitles" localSheetId="18">Z10政府性基金预算财政拨款支出决算明细表!$A:$D</definedName>
    <definedName name="Z_8A36A126_C489_4CC7_9679_C75A4EDEF310_.wvu.PrintTitles" localSheetId="18">Z10政府性基金预算财政拨款支出决算明细表!$A:$D</definedName>
    <definedName name="Z10L" localSheetId="18">Z10政府性基金预算财政拨款支出决算明细表!$A$3:$E$3</definedName>
    <definedName name="Z10R" localSheetId="18">Z10政府性基金预算财政拨款支出决算明细表!$DJ$2</definedName>
    <definedName name="Z10RR" localSheetId="18">Z10政府性基金预算财政拨款支出决算明细表!$DJ$3</definedName>
    <definedName name="Z10C" localSheetId="18">Z10政府性基金预算财政拨款支出决算明细表!$A$1:$AM$1</definedName>
    <definedName name="_xlnm.Print_Area" localSheetId="18">Z10政府性基金预算财政拨款支出决算明细表!$A$4:$DJ$7</definedName>
    <definedName name="Z_08DC836C_112C_4FB4_9B53_2B9370D91932_.wvu.PrintTitles" localSheetId="19">Z10_1政府性基金预算财政拨款基本支出决算明细表!$A:$D</definedName>
    <definedName name="Z_6CD10D0D_8C2A_4B57_9397_FA6591B5B777_.wvu.PrintTitles" localSheetId="19">Z10_1政府性基金预算财政拨款基本支出决算明细表!$A:$D</definedName>
    <definedName name="Z_8A36A126_C489_4CC7_9679_C75A4EDEF310_.wvu.PrintTitles" localSheetId="19">Z10_1政府性基金预算财政拨款基本支出决算明细表!$A:$D</definedName>
    <definedName name="Z10_1L" localSheetId="19">Z10_1政府性基金预算财政拨款基本支出决算明细表!$A$3:$E$3</definedName>
    <definedName name="Z10_1C" localSheetId="19">Z10_1政府性基金预算财政拨款基本支出决算明细表!$A$1:$AM$1</definedName>
    <definedName name="Z10_1R" localSheetId="19">Z10_1政府性基金预算财政拨款基本支出决算明细表!$DJ$2</definedName>
    <definedName name="Z10_1RR" localSheetId="19">Z10_1政府性基金预算财政拨款基本支出决算明细表!$DJ$3</definedName>
    <definedName name="_xlnm.Print_Area" localSheetId="19">Z10_1政府性基金预算财政拨款基本支出决算明细表!$A$4:$DJ$8</definedName>
    <definedName name="Z_08DC836C_112C_4FB4_9B53_2B9370D91932_.wvu.PrintTitles" localSheetId="20">Z10_2政府性基金预算财政拨款项目支出决算明细表!$A:$D</definedName>
    <definedName name="Z_6CD10D0D_8C2A_4B57_9397_FA6591B5B777_.wvu.PrintTitles" localSheetId="20">Z10_2政府性基金预算财政拨款项目支出决算明细表!$A:$D</definedName>
    <definedName name="Z_8A36A126_C489_4CC7_9679_C75A4EDEF310_.wvu.PrintTitles" localSheetId="20">Z10_2政府性基金预算财政拨款项目支出决算明细表!$A:$D</definedName>
    <definedName name="Z10_2L" localSheetId="20">Z10_2政府性基金预算财政拨款项目支出决算明细表!$A$3:$D$3</definedName>
    <definedName name="Z10_2C" localSheetId="20">Z10_2政府性基金预算财政拨款项目支出决算明细表!$A$1:$AT$1</definedName>
    <definedName name="Z10_2R" localSheetId="20">Z10_2政府性基金预算财政拨款项目支出决算明细表!$DQ$2</definedName>
    <definedName name="Z10_2RR" localSheetId="20">Z10_2政府性基金预算财政拨款项目支出决算明细表!$DQ$3</definedName>
    <definedName name="_xlnm.Print_Area" localSheetId="20">Z10_2政府性基金预算财政拨款项目支出决算明细表!$A$4:$DQ$8</definedName>
    <definedName name="Z_08DC836C_112C_4FB4_9B53_2B9370D91932_.wvu.PrintArea" localSheetId="21">Z11表国有资本经营预算财政拨款收入支出决算表!$A$1:$V$7</definedName>
    <definedName name="Z_6CD10D0D_8C2A_4B57_9397_FA6591B5B777_.wvu.PrintArea" localSheetId="21">Z11表国有资本经营预算财政拨款收入支出决算表!$A$1:$V$7</definedName>
    <definedName name="Z_8A36A126_C489_4CC7_9679_C75A4EDEF310_.wvu.PrintArea" localSheetId="21">Z11表国有资本经营预算财政拨款收入支出决算表!$A$1:$V$7</definedName>
    <definedName name="Z11L" localSheetId="21">Z11表国有资本经营预算财政拨款收入支出决算表!$A$3:$D$3</definedName>
    <definedName name="Z11C" localSheetId="21">Z11表国有资本经营预算财政拨款收入支出决算表!$A$1:$X$1</definedName>
    <definedName name="Z11R" localSheetId="21">Z11表国有资本经营预算财政拨款收入支出决算表!$E$2:$Z$2</definedName>
    <definedName name="Z11RR" localSheetId="21">Z11表国有资本经营预算财政拨款收入支出决算表!$E$3:$Z$3</definedName>
    <definedName name="_xlnm.Print_Area" localSheetId="21">Z11表国有资本经营预算财政拨款收入支出决算表!$A$4:$Z$9</definedName>
    <definedName name="Z_08DC836C_112C_4FB4_9B53_2B9370D91932_.wvu.PrintTitles" localSheetId="22">Z12国有资本经营预算财政拨款支出决算明细表!$A:$D</definedName>
    <definedName name="Z_6CD10D0D_8C2A_4B57_9397_FA6591B5B777_.wvu.PrintTitles" localSheetId="22">Z12国有资本经营预算财政拨款支出决算明细表!$A:$D</definedName>
    <definedName name="Z_8A36A126_C489_4CC7_9679_C75A4EDEF310_.wvu.PrintTitles" localSheetId="22">Z12国有资本经营预算财政拨款支出决算明细表!$A:$D</definedName>
    <definedName name="Z10_2L" localSheetId="22">Z12国有资本经营预算财政拨款支出决算明细表!$A$3:$D$3</definedName>
    <definedName name="Z10_2C" localSheetId="22">Z12国有资本经营预算财政拨款支出决算明细表!$A$1:$AT$1</definedName>
    <definedName name="Z10_2R" localSheetId="22">Z12国有资本经营预算财政拨款支出决算明细表!$DQ$2</definedName>
    <definedName name="Z10_2RR" localSheetId="22">Z12国有资本经营预算财政拨款支出决算明细表!$DQ$3</definedName>
    <definedName name="_xlnm.Print_Area" localSheetId="22">Z12国有资本经营预算财政拨款支出决算明细表!$A$4:$DQ$8</definedName>
    <definedName name="Z13L" localSheetId="23">Z13非财政拨款收入支出决算表!$A$3:$D$3</definedName>
    <definedName name="Z13C" localSheetId="23">Z13非财政拨款收入支出决算表!$A$1</definedName>
    <definedName name="Z13R" localSheetId="23">Z13非财政拨款收入支出决算表!$AD$2</definedName>
    <definedName name="Z13RR" localSheetId="23">Z13非财政拨款收入支出决算表!$AD$3</definedName>
    <definedName name="Z_08DC836C_112C_4FB4_9B53_2B9370D91932_.wvu.PrintTitles" localSheetId="24">Z14非财政拨款支出决算明细表!$A:$D</definedName>
    <definedName name="Z_6CD10D0D_8C2A_4B57_9397_FA6591B5B777_.wvu.PrintTitles" localSheetId="24">Z14非财政拨款支出决算明细表!$A:$D</definedName>
    <definedName name="Z_8A36A126_C489_4CC7_9679_C75A4EDEF310_.wvu.PrintTitles" localSheetId="24">Z14非财政拨款支出决算明细表!$A:$D</definedName>
    <definedName name="Z05L" localSheetId="24">Z14非财政拨款支出决算明细表!$A$3:$E$3</definedName>
    <definedName name="Z05C" localSheetId="24">Z14非财政拨款支出决算明细表!$A$1:$AM$1</definedName>
    <definedName name="Z05R" localSheetId="24">Z14非财政拨款支出决算明细表!$DJ$2</definedName>
    <definedName name="Z05RR" localSheetId="24">Z14非财政拨款支出决算明细表!$DJ$3</definedName>
    <definedName name="_xlnm.Print_Area" localSheetId="24">Z14非财政拨款支出决算明细表!$A$4:$DJ$8</definedName>
    <definedName name="Z05_1L" localSheetId="25">Z14_1非财政拨款基本支出决算明细表!$A$3:$E$3</definedName>
    <definedName name="Z05_1C" localSheetId="25">Z14_1非财政拨款基本支出决算明细表!$A$1:$AM$1</definedName>
    <definedName name="Z05_1R" localSheetId="25">Z14_1非财政拨款基本支出决算明细表!$DJ$2</definedName>
    <definedName name="Z05_1RR" localSheetId="25">Z14_1非财政拨款基本支出决算明细表!$DJ$3</definedName>
    <definedName name="_xlnm.Print_Area" localSheetId="25">Z14_1非财政拨款基本支出决算明细表!$A$4:$DJ$11</definedName>
    <definedName name="Z_08DC836C_112C_4FB4_9B53_2B9370D91932_.wvu.PrintTitles" localSheetId="26">Z14_2非财政拨款项目支出决算明细表!$A:$D</definedName>
    <definedName name="Z_6CD10D0D_8C2A_4B57_9397_FA6591B5B777_.wvu.PrintTitles" localSheetId="26">Z14_2非财政拨款项目支出决算明细表!$A:$D</definedName>
    <definedName name="Z_8A36A126_C489_4CC7_9679_C75A4EDEF310_.wvu.PrintTitles" localSheetId="26">Z14_2非财政拨款项目支出决算明细表!$A:$D</definedName>
    <definedName name="Z05_2L" localSheetId="26">Z14_2非财政拨款项目支出决算明细表!$A$3:$E$3</definedName>
    <definedName name="Z05_2C" localSheetId="26">Z14_2非财政拨款项目支出决算明细表!$A$1:$AT$1</definedName>
    <definedName name="Z05_2R" localSheetId="26">Z14_2非财政拨款项目支出决算明细表!$DQ$2</definedName>
    <definedName name="Z05_2RR" localSheetId="26">Z14_2非财政拨款项目支出决算明细表!$DQ$3</definedName>
    <definedName name="_xlnm.Print_Area" localSheetId="26">Z14_2非财政拨款项目支出决算明细表!$A$4:$DQ$15</definedName>
    <definedName name="Z_08DC836C_112C_4FB4_9B53_2B9370D91932_.wvu.PrintTitles" localSheetId="27">Z14_3经营支出等支出决算明细表!$A:$D</definedName>
    <definedName name="Z_6CD10D0D_8C2A_4B57_9397_FA6591B5B777_.wvu.PrintTitles" localSheetId="27">Z14_3经营支出等支出决算明细表!$A:$D</definedName>
    <definedName name="Z_8A36A126_C489_4CC7_9679_C75A4EDEF310_.wvu.PrintTitles" localSheetId="27">Z14_3经营支出等支出决算明细表!$A:$D</definedName>
    <definedName name="Z05_3L" localSheetId="27">Z14_3经营支出等支出决算明细表!$A$3:$E$3</definedName>
    <definedName name="Z05_3C" localSheetId="27">Z14_3经营支出等支出决算明细表!$A$1:$AM$1</definedName>
    <definedName name="Z05_3R" localSheetId="27">Z14_3经营支出等支出决算明细表!$DJ$2</definedName>
    <definedName name="Z05_3RR" localSheetId="27">Z14_3经营支出等支出决算明细表!$DJ$3</definedName>
    <definedName name="_xlnm.Print_Area" localSheetId="27">Z14_3经营支出等支出决算明细表!$A$4:$DJ$8</definedName>
    <definedName name="Z_08DC836C_112C_4FB4_9B53_2B9370D91932_.wvu.PrintArea" localSheetId="28">F01年末在职实有人员表!$A$1:$O$15</definedName>
    <definedName name="Z_6CD10D0D_8C2A_4B57_9397_FA6591B5B777_.wvu.PrintArea" localSheetId="28">F01年末在职实有人员表!$A$1:$O$15</definedName>
    <definedName name="Z_8A36A126_C489_4CC7_9679_C75A4EDEF310_.wvu.PrintArea" localSheetId="28">F01年末在职实有人员表!$A$1:$O$15</definedName>
    <definedName name="F01L" localSheetId="28">F01年末在职实有人员表!$A$3:$D$3</definedName>
    <definedName name="F01R" localSheetId="28">F01年末在职实有人员表!$O$2</definedName>
    <definedName name="F01RR" localSheetId="28">F01年末在职实有人员表!$O$3</definedName>
    <definedName name="F01C" localSheetId="28">F01年末在职实有人员表!$A$1:$O$1</definedName>
    <definedName name="_xlnm.Print_Area" localSheetId="28">F01年末在职实有人员表!$A$4:$O$15</definedName>
    <definedName name="F02L" localSheetId="29">F02预算支出相关信息表!$A$3:$C$3</definedName>
    <definedName name="F02C" localSheetId="29">F02预算支出相关信息表!$A$1:$G$1</definedName>
    <definedName name="F02R" localSheetId="29">F02预算支出相关信息表!$G$2</definedName>
    <definedName name="F01RR" localSheetId="29">F02预算支出相关信息表!$G$3</definedName>
    <definedName name="_xlnm.Print_Area" localSheetId="29">F02预算支出相关信息表!$A$4:$G$31</definedName>
    <definedName name="F03L" localSheetId="30">F03机构运行信息表!$A$3</definedName>
    <definedName name="F03C" localSheetId="30">F03机构运行信息表!$A$1:$H$1</definedName>
    <definedName name="F03R" localSheetId="30">F03机构运行信息表!$H$2</definedName>
    <definedName name="F03RR" localSheetId="30">F03机构运行信息表!$H$3</definedName>
    <definedName name="_xlnm.Print_Area" localSheetId="30">F03机构运行信息表!$A$4:$H$33</definedName>
    <definedName name="CS01_1L" localSheetId="31">CS01_1年初结转和结余调整情况表!$A$3:$D$3</definedName>
    <definedName name="CS01_1C" localSheetId="31">CS01_1年初结转和结余调整情况表!$A$2:$AS$2</definedName>
    <definedName name="_xlnm.Print_Area" localSheetId="31">CS01_1年初结转和结余调整情况表!$A$4:$AS$22</definedName>
    <definedName name="CS01_2L" localSheetId="32">CS01_2非财政拨款结余和专用结余年初年末变动情况表!$A$3:$B$3</definedName>
    <definedName name="CS01_2C" localSheetId="32">CS01_2非财政拨款结余和专用结余年初年末变动情况表!$A$2:$P$2</definedName>
    <definedName name="_xlnm.Print_Area" localSheetId="32">CS01_2非财政拨款结余和专用结余年初年末变动情况表!$A$4:$P$10</definedName>
    <definedName name="CS02L" localSheetId="33">CS02主要指标变动情况表!$A$3</definedName>
    <definedName name="CS02C" localSheetId="33">CS02主要指标变动情况表!$A$2:$G$2</definedName>
    <definedName name="_xlnm.Print_Area" localSheetId="33">CS02主要指标变动情况表!$A$4:$G$73</definedName>
    <definedName name="CS03L" localSheetId="34">CS03其他收入明细情况表!$A$3</definedName>
    <definedName name="CS03C" localSheetId="34">CS03其他收入明细情况表!$A$2:$D$2</definedName>
    <definedName name="_xlnm.Print_Area" localSheetId="34">CS03其他收入明细情况表!$A$4:$D$20</definedName>
    <definedName name="CS07L" localSheetId="35">CS07住房公积金业务收支情况表!$A$3</definedName>
    <definedName name="CS07C" localSheetId="35">CS07住房公积金业务收支情况表!$A$2:$H$2</definedName>
    <definedName name="_xlnm.Print_Area" localSheetId="35">CS07住房公积金业务收支情况表!$A$4:$H$23</definedName>
    <definedName name="LH01L" localSheetId="36">LH01部门决算量化评价表!$A$4:$C$4</definedName>
    <definedName name="LH01C" localSheetId="36">LH01部门决算量化评价表!$A$1:$J$1</definedName>
    <definedName name="_xlnm.Print_Area" localSheetId="36">LH01部门决算量化评价表!$A$5:$J$30</definedName>
    <definedName name="DZ01L" localSheetId="37">DZ01决算数据与总会计对账表!$A$3:$D$3</definedName>
    <definedName name="DZ01C" localSheetId="37">DZ01决算数据与总会计对账表!$A$1:$O$1</definedName>
    <definedName name="_xlnm.Print_Area" localSheetId="37">DZ01决算数据与总会计对账表!$A$4:$O$27</definedName>
    <definedName name="_xlnm.Print_Titles" localSheetId="0">封面!$1:$1</definedName>
    <definedName name="_xlnm.Print_Titles" localSheetId="1">Z01收入支出决算总表!$4:$6</definedName>
    <definedName name="_xlnm.Print_Titles" localSheetId="3">Z01_2非财政拨款收入支出决算总表!$4:$6</definedName>
    <definedName name="_xlnm.Print_Titles" localSheetId="4">Z02收入支出决算表!$A:$D,Z02收入支出决算表!$4:$6</definedName>
    <definedName name="_xlnm.Print_Titles" localSheetId="5">Z02_1基本支出分项目收入支出决算表!$A:$D,Z02_1基本支出分项目收入支出决算表!$4:$7</definedName>
    <definedName name="_xlnm.Print_Titles" localSheetId="6">Z02_2项目支出分项目收入支出决算表!$A:$D,Z02_2项目支出分项目收入支出决算表!$4:$7</definedName>
    <definedName name="_xlnm.Print_Titles" localSheetId="7">Z03收入决算表!$4:$6</definedName>
    <definedName name="_xlnm.Print_Titles" localSheetId="8">Z04支出决算表!$4:$6</definedName>
    <definedName name="_xlnm.Print_Titles" localSheetId="9">Z05支出决算明细表!$A:$D,Z05支出决算明细表!$4:$6</definedName>
    <definedName name="_xlnm.Print_Titles" localSheetId="10">Z05_1基本支出决算明细表!$A:$D,Z05_1基本支出决算明细表!$4:$6</definedName>
    <definedName name="_xlnm.Print_Titles" localSheetId="11">Z05_2项目支出决算明细表!$A:$D,Z05_2项目支出决算明细表!$4:$6</definedName>
    <definedName name="_xlnm.Print_Titles" localSheetId="12">Z06财政拨款收入支出决算表!$A:$D,Z06财政拨款收入支出决算表!$4:$7</definedName>
    <definedName name="_xlnm.Print_Titles" localSheetId="13">Z07一般公共预算财政拨款收入支出决算表!$A:$D,Z07一般公共预算财政拨款收入支出决算表!$4:$7</definedName>
    <definedName name="_xlnm.Print_Titles" localSheetId="14">Z08一般公共预算财政拨款支出决算明细表!$A:$D,Z08一般公共预算财政拨款支出决算明细表!$4:$6</definedName>
    <definedName name="_xlnm.Print_Titles" localSheetId="15">Z08_1一般公共预算财政拨款基本支出决算明细表!$A:$D,Z08_1一般公共预算财政拨款基本支出决算明细表!$4:$6</definedName>
    <definedName name="_xlnm.Print_Titles" localSheetId="16">Z08_2一般公共预算财政拨款项目支出决算明细表!$A:$D,Z08_2一般公共预算财政拨款项目支出决算明细表!$4:$6</definedName>
    <definedName name="_xlnm.Print_Titles" localSheetId="17">Z09政府性基金预算财政拨款收入支出决算表!$A:$D,Z09政府性基金预算财政拨款收入支出决算表!$4:$7</definedName>
    <definedName name="_xlnm.Print_Titles" localSheetId="18">Z10政府性基金预算财政拨款支出决算明细表!$A:$D,Z10政府性基金预算财政拨款支出决算明细表!$4:$6</definedName>
    <definedName name="_xlnm.Print_Titles" localSheetId="19">Z10_1政府性基金预算财政拨款基本支出决算明细表!$A:$D,Z10_1政府性基金预算财政拨款基本支出决算明细表!$4:$6</definedName>
    <definedName name="_xlnm.Print_Titles" localSheetId="20">Z10_2政府性基金预算财政拨款项目支出决算明细表!$A:$D,Z10_2政府性基金预算财政拨款项目支出决算明细表!$4:$6</definedName>
    <definedName name="_xlnm.Print_Titles" localSheetId="21">Z11表国有资本经营预算财政拨款收入支出决算表!$A:$D,Z11表国有资本经营预算财政拨款收入支出决算表!$4:$7</definedName>
    <definedName name="_xlnm.Print_Titles" localSheetId="22">Z12国有资本经营预算财政拨款支出决算明细表!$A:$D,Z12国有资本经营预算财政拨款支出决算明细表!$4:$6</definedName>
    <definedName name="_xlnm.Print_Titles" localSheetId="24">Z14非财政拨款支出决算明细表!$A:$D,Z14非财政拨款支出决算明细表!$4:$6</definedName>
    <definedName name="_xlnm.Print_Titles" localSheetId="25">Z14_1非财政拨款基本支出决算明细表!$A:$D,Z14_1非财政拨款基本支出决算明细表!$4:$6</definedName>
    <definedName name="_xlnm.Print_Titles" localSheetId="26">Z14_2非财政拨款项目支出决算明细表!$A:$D,Z14_2非财政拨款项目支出决算明细表!$4:$6</definedName>
    <definedName name="_xlnm.Print_Titles" localSheetId="27">Z14_3经营支出等支出决算明细表!$A:$D,Z14_3经营支出等支出决算明细表!$4:$6</definedName>
    <definedName name="_xlnm.Print_Titles" localSheetId="28">F01年末在职实有人员表!$A:$D,F01年末在职实有人员表!$4:$8</definedName>
    <definedName name="_xlnm.Print_Titles" localSheetId="31">CS01_1年初结转和结余调整情况表!$A:$D,CS01_1年初结转和结余调整情况表!$4:$8</definedName>
    <definedName name="_xlnm.Print_Titles" localSheetId="32">CS01_2非财政拨款结余和专用结余年初年末变动情况表!$4:$7</definedName>
    <definedName name="_xlnm.Print_Titles" localSheetId="33">CS02主要指标变动情况表!$4:$5</definedName>
    <definedName name="_xlnm.Print_Titles" localSheetId="37">DZ01决算数据与总会计对账表!$A:$D,DZ01决算数据与总会计对账表!$4:$6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Author</author>
  </authors>
  <commentList>
    <comment ref="F6" authorId="0">
      <text>
        <r>
          <rPr>
            <sz val="9"/>
            <rFont val="Arial"/>
            <charset val="134"/>
          </rPr>
          <t>单位名称应与预算管理一体化系统中基础信息保持一致单位名称应与预算管理一体化系统中基础信息保持一致</t>
        </r>
      </text>
    </comment>
    <comment ref="F7" authorId="0">
      <text>
        <r>
          <rPr>
            <sz val="9"/>
            <rFont val="Arial"/>
            <charset val="134"/>
          </rPr>
          <t>单位负责人应大于两个汉字</t>
        </r>
      </text>
    </comment>
    <comment ref="F8" authorId="0">
      <text>
        <r>
          <rPr>
            <sz val="9"/>
            <rFont val="Arial"/>
            <charset val="134"/>
          </rPr>
          <t>财务负责人应大于两个汉字</t>
        </r>
      </text>
    </comment>
    <comment ref="F9" authorId="0">
      <text>
        <r>
          <rPr>
            <sz val="9"/>
            <rFont val="Arial"/>
            <charset val="134"/>
          </rPr>
          <t>填表人应大于两个汉字</t>
        </r>
      </text>
    </comment>
    <comment ref="F10" authorId="0">
      <text>
        <r>
          <rPr>
            <sz val="9"/>
            <rFont val="Arial"/>
            <charset val="134"/>
          </rPr>
          <t>电话号码首位应为“0”</t>
        </r>
      </text>
    </comment>
    <comment ref="F11" authorId="0">
      <text>
        <r>
          <rPr>
            <sz val="9"/>
            <rFont val="Arial"/>
            <charset val="134"/>
          </rPr>
          <t>单位地址应大于14个字符</t>
        </r>
      </text>
    </comment>
    <comment ref="F12" authorId="0">
      <text>
        <r>
          <rPr>
            <sz val="9"/>
            <rFont val="Arial"/>
            <charset val="134"/>
          </rPr>
          <t>邮政编码应为6位数字</t>
        </r>
      </text>
    </comment>
    <comment ref="E15" authorId="0">
      <text>
        <r>
          <rPr>
            <sz val="9"/>
            <rFont val="Arial"/>
            <charset val="134"/>
          </rPr>
          <t>共18位，由登记管理部门代码1位+机构类别代码1位+登记管理机关行政区划码6位+主体标识码9位+校验码1位组成。</t>
        </r>
      </text>
    </comment>
  </commentList>
</comments>
</file>

<file path=xl/comments2.xml><?xml version="1.0" encoding="utf-8"?>
<comments xmlns="http://schemas.openxmlformats.org/spreadsheetml/2006/main">
  <authors>
    <author>Author</author>
  </authors>
  <commentList>
    <comment ref="D8" authorId="0">
      <text>
        <r>
          <rPr>
            <sz val="9"/>
            <rFont val="Arial"/>
            <charset val="134"/>
          </rPr>
          <t>请在此处列明每笔本级横向转拨财政款的具体来源、用途等情况。</t>
        </r>
      </text>
    </comment>
    <comment ref="D9" authorId="0">
      <text>
        <r>
          <rPr>
            <sz val="9"/>
            <rFont val="Arial"/>
            <charset val="134"/>
          </rPr>
          <t>请在此处列明每笔非本级财政拨款的具体来源、以何种名义从地方申请、用途等情况。</t>
        </r>
      </text>
    </comment>
    <comment ref="D15" authorId="0">
      <text>
        <r>
          <rPr>
            <sz val="9"/>
            <rFont val="Arial"/>
            <charset val="134"/>
          </rPr>
          <t>如有，请在此处说明具体内容。</t>
        </r>
      </text>
    </comment>
  </commentList>
</comments>
</file>

<file path=xl/sharedStrings.xml><?xml version="1.0" encoding="utf-8"?>
<sst xmlns="http://schemas.openxmlformats.org/spreadsheetml/2006/main" count="4886" uniqueCount="993">
  <si>
    <t>附件：</t>
  </si>
  <si>
    <t>无</t>
  </si>
  <si>
    <t>应汇总单位数：</t>
  </si>
  <si>
    <t>实汇总单位数：</t>
  </si>
  <si>
    <t>2025年度部门决算报表</t>
  </si>
  <si>
    <t>单  位  名  称：</t>
  </si>
  <si>
    <t>朔州市红十字会</t>
  </si>
  <si>
    <t xml:space="preserve"> </t>
  </si>
  <si>
    <t>单 位 负 责 人：</t>
  </si>
  <si>
    <t>林志刚</t>
  </si>
  <si>
    <t xml:space="preserve">       </t>
  </si>
  <si>
    <t>财 务 负 责 人：</t>
  </si>
  <si>
    <t>赵霞</t>
  </si>
  <si>
    <t>填    表    人：</t>
  </si>
  <si>
    <t>蔚美霞</t>
  </si>
  <si>
    <t>电  话  号  码：</t>
  </si>
  <si>
    <t>03495990044</t>
  </si>
  <si>
    <t>单  位  地  址：</t>
  </si>
  <si>
    <t>山西省朔州市民福东街卫生大楼</t>
  </si>
  <si>
    <t>邮  政  编  码：</t>
  </si>
  <si>
    <t>036000</t>
  </si>
  <si>
    <t xml:space="preserve">报  送  日  期： </t>
  </si>
  <si>
    <t xml:space="preserve">    </t>
  </si>
  <si>
    <t xml:space="preserve">  统一社会信用代码：                                                          </t>
  </si>
  <si>
    <t>13140600741053943N</t>
  </si>
  <si>
    <t xml:space="preserve">  行政区划代码：                                            </t>
  </si>
  <si>
    <t>140602000朔城区</t>
  </si>
  <si>
    <t xml:space="preserve">  单位代码：                                                                </t>
  </si>
  <si>
    <t>088001朔州市红十字会</t>
  </si>
  <si>
    <t xml:space="preserve">  部门标识代码：                                                                    </t>
  </si>
  <si>
    <t>761中国红十字会总会</t>
  </si>
  <si>
    <t xml:space="preserve">  单位预算级次：                                                                            </t>
  </si>
  <si>
    <t>2二级预算单位</t>
  </si>
  <si>
    <t xml:space="preserve">  国民经济行业分类：                                                                    </t>
  </si>
  <si>
    <t>Q85社会工作</t>
  </si>
  <si>
    <t xml:space="preserve">  单位类型：  1.行政单位  21.行政类事业单位  22.公益一类事业单位  23.公益二类事业单位  </t>
  </si>
  <si>
    <t xml:space="preserve">  预算级次：  1.中央级  2.省级  3.计划单列市 4.市级  5.县区级 6.乡级             </t>
  </si>
  <si>
    <t>4市级</t>
  </si>
  <si>
    <t xml:space="preserve">             24.生产经营类事业单位  29.暂未分类事业单位  3.企业  9.其他单位                 </t>
  </si>
  <si>
    <t>22公益一类事业单位</t>
  </si>
  <si>
    <t xml:space="preserve">  报表小类： 0.单户表    1.经费差额表    2.调整表   7.叠加汇总表    8.汇总录入表</t>
  </si>
  <si>
    <t>0单户表</t>
  </si>
  <si>
    <t xml:space="preserve">  是否参照公务员法管理：1.是  2.否                                                           </t>
  </si>
  <si>
    <t>1是</t>
  </si>
  <si>
    <t xml:space="preserve">  新报因素： 0.连续上报    1.新增单位    2.上年应报未报    3.报表小类改变  </t>
  </si>
  <si>
    <t xml:space="preserve">  参照公务员法管理事业单位执行财务规则：10.行政单位财务规则  20.事业单位财务规则及其他</t>
  </si>
  <si>
    <t>20事业单位财务规则及其他</t>
  </si>
  <si>
    <t xml:space="preserve">            5.纳入部门预算范围    6.隶属关系改变   8.被撤销单位   9.其他                       </t>
  </si>
  <si>
    <t>0连续上报</t>
  </si>
  <si>
    <t xml:space="preserve">  单位经费保障方式：1.全额  2.差额  3.定额  4.自收自支  9.其他</t>
  </si>
  <si>
    <t>1全额</t>
  </si>
  <si>
    <t xml:space="preserve">  是否编制部门预算：1.是  2.否                                                  </t>
  </si>
  <si>
    <t>是</t>
  </si>
  <si>
    <t xml:space="preserve">  执行会计制度：  11.政府会计准则制度  21.企业会计准则  22.小企业会计准则 31.民间非营利组织会计制度</t>
  </si>
  <si>
    <t xml:space="preserve">  是否编制政府财务报告：1.是  2.否                                                </t>
  </si>
  <si>
    <t xml:space="preserve">                 32.军工科研事业单位会计制度                      </t>
  </si>
  <si>
    <t>11政府会计准则制度</t>
  </si>
  <si>
    <t xml:space="preserve">  是否编制行政事业单位国有资产报告：1.是  2.否                                      </t>
  </si>
  <si>
    <t xml:space="preserve">  财政区划：                                                                    </t>
  </si>
  <si>
    <t>140600000朔州市</t>
  </si>
  <si>
    <t xml:space="preserve">  上年代码：                                                      </t>
  </si>
  <si>
    <t>13140600741053943N0</t>
  </si>
  <si>
    <t>收入支出决算总表</t>
  </si>
  <si>
    <t>财决01表</t>
  </si>
  <si>
    <t>编制单位：朔州市红十字会</t>
  </si>
  <si>
    <t>金额单位：元</t>
  </si>
  <si>
    <t>收     入</t>
  </si>
  <si>
    <t>支     出</t>
  </si>
  <si>
    <t>项    目</t>
  </si>
  <si>
    <t>行次</t>
  </si>
  <si>
    <t>年初预算数</t>
  </si>
  <si>
    <t>全年预算数</t>
  </si>
  <si>
    <t>决算数</t>
  </si>
  <si>
    <t>项目（按功能分类）</t>
  </si>
  <si>
    <t>项目（按支出性质和经济分类）</t>
  </si>
  <si>
    <t>栏    次</t>
  </si>
  <si>
    <t>1</t>
  </si>
  <si>
    <t>2</t>
  </si>
  <si>
    <t>3</t>
  </si>
  <si>
    <t>4</t>
  </si>
  <si>
    <t>5</t>
  </si>
  <si>
    <t>6</t>
  </si>
  <si>
    <t>一、一般公共预算财政拨款收入</t>
  </si>
  <si>
    <t>一、一般公共服务支出</t>
  </si>
  <si>
    <t>32</t>
  </si>
  <si>
    <t>一、基本支出</t>
  </si>
  <si>
    <t>二、政府性基金预算财政拨款收入</t>
  </si>
  <si>
    <t>二、外交支出</t>
  </si>
  <si>
    <t>33</t>
  </si>
  <si>
    <t xml:space="preserve">      人员经费</t>
  </si>
  <si>
    <t>三、国有资本经营预算财政拨款收入</t>
  </si>
  <si>
    <t>三、国防支出</t>
  </si>
  <si>
    <t>34</t>
  </si>
  <si>
    <t xml:space="preserve">      公用经费</t>
  </si>
  <si>
    <t>四、上级补助收入</t>
  </si>
  <si>
    <t>四、公共安全支出</t>
  </si>
  <si>
    <t>35</t>
  </si>
  <si>
    <t>二、项目支出</t>
  </si>
  <si>
    <t>五、事业收入</t>
  </si>
  <si>
    <t>五、教育支出</t>
  </si>
  <si>
    <t>36</t>
  </si>
  <si>
    <t xml:space="preserve">    其中：基本建设类项目</t>
  </si>
  <si>
    <t>六、经营收入</t>
  </si>
  <si>
    <t>六、科学技术支出</t>
  </si>
  <si>
    <t>37</t>
  </si>
  <si>
    <t>三、上缴上级支出</t>
  </si>
  <si>
    <t>七、附属单位上缴收入</t>
  </si>
  <si>
    <t>7</t>
  </si>
  <si>
    <t>七、文化旅游体育与传媒支出</t>
  </si>
  <si>
    <t>38</t>
  </si>
  <si>
    <t>四、经营支出</t>
  </si>
  <si>
    <t>八、其他收入</t>
  </si>
  <si>
    <t>8</t>
  </si>
  <si>
    <t>八、社会保障和就业支出</t>
  </si>
  <si>
    <t>39</t>
  </si>
  <si>
    <t>五、对附属单位补助支出</t>
  </si>
  <si>
    <t>9</t>
  </si>
  <si>
    <t>九、卫生健康支出</t>
  </si>
  <si>
    <t>40</t>
  </si>
  <si>
    <t>10</t>
  </si>
  <si>
    <t>十、节能环保支出</t>
  </si>
  <si>
    <t>41</t>
  </si>
  <si>
    <t>11</t>
  </si>
  <si>
    <t>十一、城乡社区支出</t>
  </si>
  <si>
    <t>42</t>
  </si>
  <si>
    <t xml:space="preserve">经济分类支出合计 </t>
  </si>
  <si>
    <t>—</t>
  </si>
  <si>
    <t>12</t>
  </si>
  <si>
    <t>十二、农林水支出</t>
  </si>
  <si>
    <t>43</t>
  </si>
  <si>
    <t>一、工资福利支出</t>
  </si>
  <si>
    <t>13</t>
  </si>
  <si>
    <t>十三、交通运输支出</t>
  </si>
  <si>
    <t>44</t>
  </si>
  <si>
    <t>二、商品和服务支出</t>
  </si>
  <si>
    <t>14</t>
  </si>
  <si>
    <t>十四、资源勘探工业信息等支出</t>
  </si>
  <si>
    <t>45</t>
  </si>
  <si>
    <t>三、对个人和家庭的补助</t>
  </si>
  <si>
    <t>15</t>
  </si>
  <si>
    <t>十五、商业服务业等支出</t>
  </si>
  <si>
    <t>46</t>
  </si>
  <si>
    <t>四、债务利息及费用支出</t>
  </si>
  <si>
    <t>16</t>
  </si>
  <si>
    <t>十六、金融支出</t>
  </si>
  <si>
    <t>47</t>
  </si>
  <si>
    <t>五、资本性支出（基本建设）</t>
  </si>
  <si>
    <t>17</t>
  </si>
  <si>
    <t>十七、援助其他地区支出</t>
  </si>
  <si>
    <t>48</t>
  </si>
  <si>
    <t>六、资本性支出</t>
  </si>
  <si>
    <t>18</t>
  </si>
  <si>
    <t>十八、自然资源海洋气象等支出</t>
  </si>
  <si>
    <t>49</t>
  </si>
  <si>
    <t>七、对企业补助（基本建设）</t>
  </si>
  <si>
    <t>19</t>
  </si>
  <si>
    <t>十九、住房保障支出</t>
  </si>
  <si>
    <t>50</t>
  </si>
  <si>
    <t>八、对企业补助</t>
  </si>
  <si>
    <t>20</t>
  </si>
  <si>
    <t>二十、粮油物资储备支出</t>
  </si>
  <si>
    <t>51</t>
  </si>
  <si>
    <t>九、对社会保障基金补助</t>
  </si>
  <si>
    <t>21</t>
  </si>
  <si>
    <t>二十一、国有资本经营预算支出</t>
  </si>
  <si>
    <t>52</t>
  </si>
  <si>
    <t>十、其他支出</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</si>
  <si>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</si>
  <si>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</si>
  <si>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</si>
  <si>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</si>
  <si>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</si>
  <si>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</si>
  <si>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</si>
  <si>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</si>
  <si>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</si>
  <si>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</si>
  <si>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</si>
  <si>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</si>
  <si>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</si>
  <si>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</si>
  <si>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</si>
  <si>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</si>
  <si>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</si>
  <si>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</si>
  <si>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使用非财政拨款结余（含专用结余）</t>
  </si>
  <si>
    <t>28</t>
  </si>
  <si>
    <t>结余分配</t>
  </si>
  <si>
    <t>年初结转和结余</t>
  </si>
  <si>
    <t>29</t>
  </si>
  <si>
    <t>年末结转和结余</t>
  </si>
  <si>
    <t>30</t>
  </si>
  <si>
    <t xml:space="preserve">                             </t>
  </si>
  <si>
    <t>总计</t>
  </si>
  <si>
    <t>31</t>
  </si>
  <si>
    <t xml:space="preserve">注：1.本套报表金额单位转换时可能存在尾数误差。
</t>
  </si>
  <si>
    <t xml:space="preserve">    2.本表为自动生成表，由财决01-1、01-2表运算生成。</t>
  </si>
  <si>
    <t>财政拨款收入支出决算总表</t>
  </si>
  <si>
    <t>财决01-1表</t>
  </si>
  <si>
    <t>项    目  （按功能分类）</t>
  </si>
  <si>
    <t>项 目（按支出性质及经济分类）</t>
  </si>
  <si>
    <t>小计</t>
  </si>
  <si>
    <t>一般公共预算</t>
  </si>
  <si>
    <t>政府性基金预算</t>
  </si>
  <si>
    <t>国有资本经营预算</t>
  </si>
  <si>
    <t>一、一般公共预算</t>
  </si>
  <si>
    <t>59</t>
  </si>
  <si>
    <t>二、政府性基金预算</t>
  </si>
  <si>
    <t xml:space="preserve">   人员经费</t>
  </si>
  <si>
    <t>60</t>
  </si>
  <si>
    <t>三、国有资本经营预算</t>
  </si>
  <si>
    <t xml:space="preserve">   公用经费</t>
  </si>
  <si>
    <t>61</t>
  </si>
  <si>
    <t>62</t>
  </si>
  <si>
    <t xml:space="preserve"> 其中：基本建设类项目</t>
  </si>
  <si>
    <t>63</t>
  </si>
  <si>
    <t>64</t>
  </si>
  <si>
    <t>65</t>
  </si>
  <si>
    <t>66</t>
  </si>
  <si>
    <t>67</t>
  </si>
  <si>
    <t>68</t>
  </si>
  <si>
    <t>经济分类支出合计</t>
  </si>
  <si>
    <t>69</t>
  </si>
  <si>
    <t>70</t>
  </si>
  <si>
    <t>71</t>
  </si>
  <si>
    <t>72</t>
  </si>
  <si>
    <t>73</t>
  </si>
  <si>
    <t>74</t>
  </si>
  <si>
    <t>75</t>
  </si>
  <si>
    <t>76</t>
  </si>
  <si>
    <t>77</t>
  </si>
  <si>
    <t>78</t>
  </si>
  <si>
    <t>79</t>
  </si>
  <si>
    <t>80</t>
  </si>
  <si>
    <t>81</t>
  </si>
  <si>
    <t>82</t>
  </si>
  <si>
    <t>83</t>
  </si>
  <si>
    <t>58</t>
  </si>
  <si>
    <t>84</t>
  </si>
  <si>
    <t>85</t>
  </si>
  <si>
    <t>86</t>
  </si>
  <si>
    <t>87</t>
  </si>
  <si>
    <t>88</t>
  </si>
  <si>
    <t>89</t>
  </si>
  <si>
    <t>90</t>
  </si>
  <si>
    <t>非财政拨款收入支出决算总表</t>
  </si>
  <si>
    <t>财决01-2表</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</si>
  <si>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</si>
  <si>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</si>
  <si>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</si>
  <si>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</si>
  <si>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</si>
  <si>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</si>
  <si>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</si>
  <si>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</si>
  <si>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收入支出决算表</t>
  </si>
  <si>
    <t>财决02表</t>
  </si>
  <si>
    <t>本年收入</t>
  </si>
  <si>
    <t>本年支出</t>
  </si>
  <si>
    <t>收支结余</t>
  </si>
  <si>
    <t>支出功能分类科目编码</t>
  </si>
  <si>
    <t>科目名称</t>
  </si>
  <si>
    <t>合计</t>
  </si>
  <si>
    <t>基本支出结转</t>
  </si>
  <si>
    <t>项目支出结转和结余</t>
  </si>
  <si>
    <t>经营结余</t>
  </si>
  <si>
    <t>其中：</t>
  </si>
  <si>
    <t>缴纳企业所得税</t>
  </si>
  <si>
    <t>提取专用结余</t>
  </si>
  <si>
    <t>事业单位转入非财政拨款结余</t>
  </si>
  <si>
    <t>其他</t>
  </si>
  <si>
    <t>项目支出结转</t>
  </si>
  <si>
    <t>项目支出结余</t>
  </si>
  <si>
    <t>类</t>
  </si>
  <si>
    <t>款</t>
  </si>
  <si>
    <t>项</t>
  </si>
  <si>
    <t>栏次</t>
  </si>
  <si>
    <t>208</t>
  </si>
  <si>
    <t>社会保障和就业支出</t>
  </si>
  <si>
    <t>20805</t>
  </si>
  <si>
    <t>　行政事业单位养老支出</t>
  </si>
  <si>
    <t>2080501</t>
  </si>
  <si>
    <t>　　行政单位离退休</t>
  </si>
  <si>
    <t>2080505</t>
  </si>
  <si>
    <t>　　机关事业单位基本养老保险缴费支出</t>
  </si>
  <si>
    <t>20816</t>
  </si>
  <si>
    <t>　红十字事业</t>
  </si>
  <si>
    <t>2081601</t>
  </si>
  <si>
    <t>　　行政运行</t>
  </si>
  <si>
    <t>2081602</t>
  </si>
  <si>
    <t>　　一般行政管理事务</t>
  </si>
  <si>
    <t>2081699</t>
  </si>
  <si>
    <t>　　其他红十字事业支出</t>
  </si>
  <si>
    <t>20899</t>
  </si>
  <si>
    <t>　其他社会保障和就业支出</t>
  </si>
  <si>
    <t>2089999</t>
  </si>
  <si>
    <t>　　其他社会保障和就业支出</t>
  </si>
  <si>
    <t>210</t>
  </si>
  <si>
    <t>卫生健康支出</t>
  </si>
  <si>
    <t>21011</t>
  </si>
  <si>
    <t>　行政事业单位医疗</t>
  </si>
  <si>
    <t>2101101</t>
  </si>
  <si>
    <t>　　行政单位医疗</t>
  </si>
  <si>
    <t>221</t>
  </si>
  <si>
    <t>住房保障支出</t>
  </si>
  <si>
    <t>22102</t>
  </si>
  <si>
    <t>　住房改革支出</t>
  </si>
  <si>
    <t>2210201</t>
  </si>
  <si>
    <t>　　住房公积金</t>
  </si>
  <si>
    <t>229</t>
  </si>
  <si>
    <t>其他支出</t>
  </si>
  <si>
    <t>22999</t>
  </si>
  <si>
    <t>　其他支出</t>
  </si>
  <si>
    <t>2299999</t>
  </si>
  <si>
    <t>　　其他支出</t>
  </si>
  <si>
    <t>注：本表为自动生成表，由财决07、09、11、13表运算生成。</t>
  </si>
  <si>
    <t>基本支出分项目收入支出决算表</t>
  </si>
  <si>
    <t>财决02-1表</t>
  </si>
  <si>
    <t>资金来源</t>
  </si>
  <si>
    <t>支出数</t>
  </si>
  <si>
    <t>科目名称（二级项目名称）</t>
  </si>
  <si>
    <t>二级项目代码</t>
  </si>
  <si>
    <t>二级项目类别（人员类、运转类—公用经费）</t>
  </si>
  <si>
    <t>一级项目名称</t>
  </si>
  <si>
    <t>一级项目代码</t>
  </si>
  <si>
    <t>是否横向标识</t>
  </si>
  <si>
    <t>财政拨款</t>
  </si>
  <si>
    <t>非财政拨款</t>
  </si>
  <si>
    <t>其中：财政拨款结转</t>
  </si>
  <si>
    <t/>
  </si>
  <si>
    <t>　　　退休人员住宅取暖补贴（含建国前老工人）</t>
  </si>
  <si>
    <t>14060024088R200000061</t>
  </si>
  <si>
    <t>人员类</t>
  </si>
  <si>
    <t>朔州市红十字会_人员类</t>
  </si>
  <si>
    <t>14060024088R100000001</t>
  </si>
  <si>
    <t>　　　退休人员增加补贴</t>
  </si>
  <si>
    <t>14060024088R200000062</t>
  </si>
  <si>
    <t>　　　退休人员一般公用经费</t>
  </si>
  <si>
    <t>14060024088Y200000006</t>
  </si>
  <si>
    <t>公用经费</t>
  </si>
  <si>
    <t>朔州市红十字会_公用经费</t>
  </si>
  <si>
    <t>14060024088Y100000001</t>
  </si>
  <si>
    <t>　　　基本养老保险单位缴费（行政）</t>
  </si>
  <si>
    <t>14060024088R200000014</t>
  </si>
  <si>
    <t>　　　人员类项目</t>
  </si>
  <si>
    <t>14060022088R200000002</t>
  </si>
  <si>
    <t>人员类项目</t>
  </si>
  <si>
    <t>　　　基本工资（行政）</t>
  </si>
  <si>
    <t>14060024088R200000001</t>
  </si>
  <si>
    <t>　　　晋档工资（行政）</t>
  </si>
  <si>
    <t>14060024088R200000002</t>
  </si>
  <si>
    <t>　　　行政单位津贴补贴（行政）</t>
  </si>
  <si>
    <t>14060024088R200000003</t>
  </si>
  <si>
    <t>　　　行政单位年终一次性奖金（行政）</t>
  </si>
  <si>
    <t>14060024088R200000004</t>
  </si>
  <si>
    <t>　　　保留津贴（行政）</t>
  </si>
  <si>
    <t>14060024088R200000005</t>
  </si>
  <si>
    <t>　　　在职人员冬季取暖补贴（行政）</t>
  </si>
  <si>
    <t>14060024088R200000011</t>
  </si>
  <si>
    <t>　　　女职工卫生费（行政）</t>
  </si>
  <si>
    <t>14060024088R200000012</t>
  </si>
  <si>
    <t>　　　公务员基础绩效奖（行政）</t>
  </si>
  <si>
    <t>14060024088R200000013</t>
  </si>
  <si>
    <t>　　　公务员工伤保险（行政）</t>
  </si>
  <si>
    <t>14060024088R200000018</t>
  </si>
  <si>
    <t>　　　在职人员一般公用经费</t>
  </si>
  <si>
    <t>14060024088Y200000001</t>
  </si>
  <si>
    <t>　　　行政参公单位在职人员公务交通补贴</t>
  </si>
  <si>
    <t>14060024088Y200000002</t>
  </si>
  <si>
    <t>　　　职工福利费（行政）</t>
  </si>
  <si>
    <t>14060024088Y200000003</t>
  </si>
  <si>
    <t>　　　车辆运行维护费（行政）</t>
  </si>
  <si>
    <t>14060024088Y200000009</t>
  </si>
  <si>
    <t>　　　定向捐赠（其他捐赠）</t>
  </si>
  <si>
    <t>14060024088R20000000F</t>
  </si>
  <si>
    <t>　　　红十字会会费</t>
  </si>
  <si>
    <t>14060024088Y20000000H</t>
  </si>
  <si>
    <t>　　　其他收入</t>
  </si>
  <si>
    <t>14060024YY0880000000W</t>
  </si>
  <si>
    <t>　　　自筹活动捐款</t>
  </si>
  <si>
    <t>14060024YY20051216010</t>
  </si>
  <si>
    <t>　　　定向中小学生活动</t>
  </si>
  <si>
    <t>14060024YY20051216012</t>
  </si>
  <si>
    <t>　　　支持红十字事业</t>
  </si>
  <si>
    <t>14060024YY20051216013</t>
  </si>
  <si>
    <t>　　　抗贝恩救助</t>
  </si>
  <si>
    <t>14060024YY20051216014</t>
  </si>
  <si>
    <t>　　　基本医疗保险（含原职工生育保险）（行政）</t>
  </si>
  <si>
    <t>14060024088R200000015</t>
  </si>
  <si>
    <t>　　　住房公积金（行政）</t>
  </si>
  <si>
    <t>14060024088R200000019</t>
  </si>
  <si>
    <t>项目支出分项目收入支出决算表</t>
  </si>
  <si>
    <t>财决02-2表</t>
  </si>
  <si>
    <t>使用非财政拨款结余(含专用结余）</t>
  </si>
  <si>
    <t>二级项目类别（运转类—其他运转类、特定目标类）</t>
  </si>
  <si>
    <t>基建项目属性</t>
  </si>
  <si>
    <t>是否科研项目</t>
  </si>
  <si>
    <t>其中：财政拨款结转和结余</t>
  </si>
  <si>
    <t>其中：基本建设 支出拨款</t>
  </si>
  <si>
    <t>财政拨款结转</t>
  </si>
  <si>
    <t>财政拨款结余</t>
  </si>
  <si>
    <t>　　　维修维护费</t>
  </si>
  <si>
    <t>14060025088T200000105</t>
  </si>
  <si>
    <t>特定目标类</t>
  </si>
  <si>
    <t>维修维护费</t>
  </si>
  <si>
    <t>14060025088T100000102</t>
  </si>
  <si>
    <t>非基建项目</t>
  </si>
  <si>
    <t>否</t>
  </si>
  <si>
    <t>　　　红十字理事会</t>
  </si>
  <si>
    <t>14060024088Y200000024</t>
  </si>
  <si>
    <t>运转类-其他运转类</t>
  </si>
  <si>
    <t>会议（培训）项目</t>
  </si>
  <si>
    <t>14060022999Y100000003</t>
  </si>
  <si>
    <t>　　　仓库租赁及管理费</t>
  </si>
  <si>
    <t>14060025088Y200000003</t>
  </si>
  <si>
    <t>办公用房租赁费</t>
  </si>
  <si>
    <t>14060022999Y100000004</t>
  </si>
  <si>
    <t>　　　博爱家园项目及生命安全体验教室运行维修维护经费</t>
  </si>
  <si>
    <t>14060025088Y200000005</t>
  </si>
  <si>
    <t>专项维修维护费</t>
  </si>
  <si>
    <t>14060022999Y100000006</t>
  </si>
  <si>
    <t>　　　备灾物资储备项目</t>
  </si>
  <si>
    <t>14060024088Y200000031</t>
  </si>
  <si>
    <t>其他经费补助类项目</t>
  </si>
  <si>
    <t>14060022999Y100000012</t>
  </si>
  <si>
    <t>　　　财务管理费</t>
  </si>
  <si>
    <t>14060024088Y200000037</t>
  </si>
  <si>
    <t>专项业务工作经费</t>
  </si>
  <si>
    <t>14060022999Y100000013</t>
  </si>
  <si>
    <t>　　　应急救护工作经费</t>
  </si>
  <si>
    <t>14060025088Y200000004</t>
  </si>
  <si>
    <t>　　　红十字事业经费</t>
  </si>
  <si>
    <t>14060025088Y200000006</t>
  </si>
  <si>
    <t>　　　红十字业务培训项目</t>
  </si>
  <si>
    <t>14060025088T200000002</t>
  </si>
  <si>
    <t>红十字业务培训项目</t>
  </si>
  <si>
    <t>14060025088T100000001</t>
  </si>
  <si>
    <t>　　　省－志愿者保留经费</t>
  </si>
  <si>
    <t>14060024088Y20000000B</t>
  </si>
  <si>
    <t>省－志愿者保留经费</t>
  </si>
  <si>
    <t>　　　省－博爱家园非限定激励金</t>
  </si>
  <si>
    <t>14060024088Y20000000E</t>
  </si>
  <si>
    <t>　　　省－造血干细胞血样采样费</t>
  </si>
  <si>
    <t>14060024088Y20000000F</t>
  </si>
  <si>
    <t>　　　省－博爱家园项目款（2021）</t>
  </si>
  <si>
    <t>14060024088Y20000000G</t>
  </si>
  <si>
    <t>　　　省级项目资金</t>
  </si>
  <si>
    <t>14060024YY088R200000p</t>
  </si>
  <si>
    <t>　　　58人道公益日募捐窗帘行动</t>
  </si>
  <si>
    <t>14060025YY0882000000F</t>
  </si>
  <si>
    <t>　　　计划内临时工工资</t>
  </si>
  <si>
    <t>14060025088T200000001</t>
  </si>
  <si>
    <t>预留机关事业单位临时工工资（2500）</t>
  </si>
  <si>
    <t>14060025901T100000378</t>
  </si>
  <si>
    <t>　　　残疾人就业保障金</t>
  </si>
  <si>
    <t>14060025088T200000103</t>
  </si>
  <si>
    <t>预留机关事业单位残疾人就业保障金（1100）</t>
  </si>
  <si>
    <t>14060025901T100000379</t>
  </si>
  <si>
    <t>　　　工会经费</t>
  </si>
  <si>
    <t>14060025088T200000104</t>
  </si>
  <si>
    <t>工会经费</t>
  </si>
  <si>
    <t>14060025901T100000389</t>
  </si>
  <si>
    <t>收入决算表</t>
  </si>
  <si>
    <t>财决03表</t>
  </si>
  <si>
    <t>财政拨款收入</t>
  </si>
  <si>
    <t>上级补助收入</t>
  </si>
  <si>
    <t>事业收入</t>
  </si>
  <si>
    <t>经营收入</t>
  </si>
  <si>
    <t>附属单位上缴收入</t>
  </si>
  <si>
    <t>其他收入</t>
  </si>
  <si>
    <t>其中：教育收费</t>
  </si>
  <si>
    <t>支出决算表</t>
  </si>
  <si>
    <t>财决04表</t>
  </si>
  <si>
    <t>基本支出</t>
  </si>
  <si>
    <t>项目支出</t>
  </si>
  <si>
    <t>上缴上级支出</t>
  </si>
  <si>
    <t>经营支出</t>
  </si>
  <si>
    <t>对附属单位补助支出</t>
  </si>
  <si>
    <t>支出决算明细表</t>
  </si>
  <si>
    <t>财决05表</t>
  </si>
  <si>
    <r>
      <rPr>
        <sz val="10"/>
        <rFont val="宋体"/>
        <charset val="134"/>
      </rPr>
      <t xml:space="preserve">项 </t>
    </r>
    <r>
      <rPr>
        <sz val="10"/>
        <rFont val="宋体"/>
        <charset val="134"/>
      </rPr>
      <t xml:space="preserve">   目</t>
    </r>
  </si>
  <si>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</si>
  <si>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</si>
  <si>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</si>
  <si>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</si>
  <si>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</si>
  <si>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</si>
  <si>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</si>
  <si>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</si>
  <si>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</si>
  <si>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</si>
  <si>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</si>
  <si>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</si>
  <si>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</si>
  <si>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</si>
  <si>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</si>
  <si>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</si>
  <si>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</si>
  <si>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</si>
  <si>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</si>
  <si>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</si>
  <si>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</si>
  <si>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</si>
  <si>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</si>
  <si>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</si>
  <si>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</si>
  <si>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</si>
  <si>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</si>
  <si>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</si>
  <si>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</si>
  <si>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</si>
  <si>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</si>
  <si>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</si>
  <si>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</si>
  <si>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</si>
  <si>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</si>
  <si>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</si>
  <si>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</si>
  <si>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</si>
  <si>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</si>
  <si>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</si>
  <si>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</si>
  <si>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</si>
  <si>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</si>
  <si>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</si>
  <si>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</si>
  <si>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</si>
  <si>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</si>
  <si>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</si>
  <si>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</si>
  <si>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</si>
  <si>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</si>
  <si>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</si>
  <si>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</si>
  <si>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</si>
  <si>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</si>
  <si>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</si>
  <si>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</si>
  <si>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</si>
  <si>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</si>
  <si>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</si>
  <si>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</si>
  <si>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</si>
  <si>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</si>
  <si>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</si>
  <si>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</si>
  <si>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</si>
  <si>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</si>
  <si>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</si>
  <si>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 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</si>
  <si>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</si>
  <si>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</si>
  <si>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</si>
  <si>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</si>
  <si>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</si>
  <si>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</si>
  <si>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</si>
  <si>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</si>
  <si>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</si>
  <si>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</si>
  <si>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</si>
  <si>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</si>
  <si>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</si>
  <si>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</si>
  <si>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</si>
  <si>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</si>
  <si>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</si>
  <si>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</si>
  <si>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</si>
  <si>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</si>
  <si>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 职业年金的补助</t>
  </si>
  <si>
    <t>国家赔偿费用支出</t>
  </si>
  <si>
    <t>对民间非营利组织和群众性自治组织补贴</t>
  </si>
  <si>
    <t>经常性赠与</t>
  </si>
  <si>
    <t>资本性赠与</t>
  </si>
  <si>
    <t>　　行政事业单位养老支出</t>
  </si>
  <si>
    <t>　　　　行政单位离退休</t>
  </si>
  <si>
    <t>　　　　机关事业单位基本养老保险缴费支出</t>
  </si>
  <si>
    <t>　　红十字事业</t>
  </si>
  <si>
    <t>　　　　行政运行</t>
  </si>
  <si>
    <t>　　　　一般行政管理事务</t>
  </si>
  <si>
    <t>　　　　其他红十字事业支出</t>
  </si>
  <si>
    <t>　　　　其他社会保障和就业支出</t>
  </si>
  <si>
    <t>　　行政事业单位医疗</t>
  </si>
  <si>
    <t>　　　　行政单位医疗</t>
  </si>
  <si>
    <t>　　住房改革支出</t>
  </si>
  <si>
    <t>　　　　住房公积金</t>
  </si>
  <si>
    <t>　　　　其他支出</t>
  </si>
  <si>
    <t>注：本表为自动生成表，由财决05-1、05-2、14-3表运算生成。</t>
  </si>
  <si>
    <t>基本支出决算明细表</t>
  </si>
  <si>
    <t>财决05-1表</t>
  </si>
  <si>
    <t>注：本表为自动生成表，由财决08-1、10-1、14-1表运算生成。</t>
  </si>
  <si>
    <t>项目支出决算明细表</t>
  </si>
  <si>
    <t>财决05-2表</t>
  </si>
  <si>
    <t>注：本表为自动生成表，由财决08-2、10-2、14-2表运算生成。</t>
  </si>
  <si>
    <t>财政拨款收入支出决算表</t>
  </si>
  <si>
    <t>财决06表</t>
  </si>
  <si>
    <r>
      <rPr>
        <sz val="10"/>
        <rFont val="宋体"/>
        <charset val="134"/>
      </rPr>
      <t xml:space="preserve">项 </t>
    </r>
    <r>
      <rPr>
        <sz val="10"/>
        <color rgb="FF000000"/>
        <rFont val="宋体"/>
        <charset val="134"/>
      </rPr>
      <t xml:space="preserve">   </t>
    </r>
    <r>
      <rPr>
        <sz val="10"/>
        <rFont val="宋体"/>
        <charset val="134"/>
      </rPr>
      <t>目</t>
    </r>
  </si>
  <si>
    <t xml:space="preserve">本年支出 </t>
  </si>
  <si>
    <t xml:space="preserve">基本支出  </t>
  </si>
  <si>
    <t>人员经费</t>
  </si>
  <si>
    <t>一般公共预算财政拨款收入支出决算表</t>
  </si>
  <si>
    <t>财决07表</t>
  </si>
  <si>
    <t>一般公共预算财政拨款支出决算明细表</t>
  </si>
  <si>
    <r>
      <rPr>
        <sz val="12"/>
        <rFont val="宋体"/>
        <charset val="134"/>
      </rPr>
      <t>财决0</t>
    </r>
    <r>
      <rPr>
        <sz val="12"/>
        <rFont val="宋体"/>
        <charset val="134"/>
      </rPr>
      <t>8</t>
    </r>
    <r>
      <rPr>
        <sz val="12"/>
        <rFont val="宋体"/>
        <charset val="134"/>
      </rPr>
      <t>表</t>
    </r>
  </si>
  <si>
    <t>机关事业单位基本养老 保险缴费</t>
  </si>
  <si>
    <t>一般公共预算财政拨款基本支出决算明细表</t>
  </si>
  <si>
    <r>
      <rPr>
        <sz val="12"/>
        <rFont val="宋体"/>
        <charset val="134"/>
      </rPr>
      <t>财决0</t>
    </r>
    <r>
      <rPr>
        <sz val="12"/>
        <rFont val="宋体"/>
        <charset val="134"/>
      </rPr>
      <t>8</t>
    </r>
    <r>
      <rPr>
        <sz val="12"/>
        <rFont val="宋体"/>
        <charset val="134"/>
      </rPr>
      <t>-1表</t>
    </r>
  </si>
  <si>
    <t>一般公共预算财政拨款项目支出决算明细表</t>
  </si>
  <si>
    <r>
      <rPr>
        <sz val="12"/>
        <rFont val="宋体"/>
        <charset val="134"/>
      </rPr>
      <t>财决0</t>
    </r>
    <r>
      <rPr>
        <sz val="12"/>
        <rFont val="宋体"/>
        <charset val="134"/>
      </rPr>
      <t>8</t>
    </r>
    <r>
      <rPr>
        <sz val="12"/>
        <rFont val="宋体"/>
        <charset val="134"/>
      </rPr>
      <t>-2表</t>
    </r>
  </si>
  <si>
    <t>因公出国（境） 费用</t>
  </si>
  <si>
    <t>政府性基金预算财政拨款收入支出决算表</t>
  </si>
  <si>
    <t>财决09表</t>
  </si>
  <si>
    <t>政府性基金预算财政拨款支出决算明细表</t>
  </si>
  <si>
    <t>财决10表</t>
  </si>
  <si>
    <t>政府性基金预算财政拨款基本支出决算明细表</t>
  </si>
  <si>
    <r>
      <rPr>
        <sz val="12"/>
        <rFont val="宋体"/>
        <charset val="134"/>
      </rPr>
      <t>财决1</t>
    </r>
    <r>
      <rPr>
        <sz val="12"/>
        <rFont val="宋体"/>
        <charset val="134"/>
      </rPr>
      <t>0</t>
    </r>
    <r>
      <rPr>
        <sz val="12"/>
        <rFont val="宋体"/>
        <charset val="134"/>
      </rPr>
      <t>-1表</t>
    </r>
  </si>
  <si>
    <t>政府性基金预算财政拨款项目支出决算明细表</t>
  </si>
  <si>
    <r>
      <rPr>
        <sz val="12"/>
        <rFont val="宋体"/>
        <charset val="134"/>
      </rPr>
      <t>财决1</t>
    </r>
    <r>
      <rPr>
        <sz val="12"/>
        <rFont val="宋体"/>
        <charset val="134"/>
      </rPr>
      <t>0</t>
    </r>
    <r>
      <rPr>
        <sz val="12"/>
        <rFont val="宋体"/>
        <charset val="134"/>
      </rPr>
      <t>-2表</t>
    </r>
  </si>
  <si>
    <t>国有资本经营预算财政拨款收入支出决算表</t>
  </si>
  <si>
    <t>财决11表</t>
  </si>
  <si>
    <t>结转</t>
  </si>
  <si>
    <t>结余</t>
  </si>
  <si>
    <t>国有资本经营预算财政拨款支出决算明细表</t>
  </si>
  <si>
    <t>财决12表</t>
  </si>
  <si>
    <t>非财政拨款收入支出决算表</t>
  </si>
  <si>
    <t>财决13表</t>
  </si>
  <si>
    <t>支出功能分类科目代码</t>
  </si>
  <si>
    <t>非财政拨款支出决算明细表</t>
  </si>
  <si>
    <t>财决14表</t>
  </si>
  <si>
    <t>非财政拨款基本支出决算明细表</t>
  </si>
  <si>
    <t>财决14-1表</t>
  </si>
  <si>
    <t xml:space="preserve">非财政拨款项目支出决算明细表
</t>
  </si>
  <si>
    <t>财决14-2表</t>
  </si>
  <si>
    <t>是否横向 标识</t>
  </si>
  <si>
    <t>-</t>
  </si>
  <si>
    <t>经营支出等支出决算明细表</t>
  </si>
  <si>
    <t>财决14-3表</t>
  </si>
  <si>
    <t>委托业务经费</t>
  </si>
  <si>
    <t>年末在职实有人员表</t>
  </si>
  <si>
    <t>财决附01表</t>
  </si>
  <si>
    <t>单位：人</t>
  </si>
  <si>
    <t>编制内实有人员</t>
  </si>
  <si>
    <t>其他人员</t>
  </si>
  <si>
    <t>财政拨款开支人员</t>
  </si>
  <si>
    <t>经费自理人员</t>
  </si>
  <si>
    <t>公务员</t>
  </si>
  <si>
    <t>参照公务员法管理人员</t>
  </si>
  <si>
    <t>事业管理人员和专业技术人员</t>
  </si>
  <si>
    <t>机关和事业工人</t>
  </si>
  <si>
    <t>预算支出相关信息表</t>
  </si>
  <si>
    <t>财决附02表</t>
  </si>
  <si>
    <t>项  目</t>
  </si>
  <si>
    <t>数量</t>
  </si>
  <si>
    <t>金额</t>
  </si>
  <si>
    <t>统计数</t>
  </si>
  <si>
    <t>栏  次</t>
  </si>
  <si>
    <t>一、资产信息</t>
  </si>
  <si>
    <t>三、年末机构情况</t>
  </si>
  <si>
    <t>（一）年末存量信息</t>
  </si>
  <si>
    <t>（一）独立编制机构数</t>
  </si>
  <si>
    <t xml:space="preserve">     1.银行存款</t>
  </si>
  <si>
    <t>（二）独立核算机构数</t>
  </si>
  <si>
    <t xml:space="preserve">     2.房屋（平方米）</t>
  </si>
  <si>
    <t>四、离退休人员情况（人）</t>
  </si>
  <si>
    <t xml:space="preserve">     3.车辆（台、辆）</t>
  </si>
  <si>
    <t>（一）单位发放离退休费的人数</t>
  </si>
  <si>
    <t>（二）新增购置和租用信息（中央单位填报）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</si>
  <si>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</si>
  <si>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</si>
  <si>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</si>
  <si>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</si>
  <si>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</si>
  <si>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3.购置房屋（平方米）</t>
  </si>
  <si>
    <t xml:space="preserve">     2.退休人员</t>
  </si>
  <si>
    <t xml:space="preserve">     4.新增租用土地（平方米）</t>
  </si>
  <si>
    <t xml:space="preserve">     5.新增租用房屋（平方米）</t>
  </si>
  <si>
    <t>二、预算会计补充信息</t>
  </si>
  <si>
    <t>年初数</t>
  </si>
  <si>
    <t>年末数</t>
  </si>
  <si>
    <t>（二）养老保险基金发放养老金的人数</t>
  </si>
  <si>
    <t>预算结转结余合计</t>
  </si>
  <si>
    <t>（一）财政拨款结转和结余</t>
  </si>
  <si>
    <t xml:space="preserve">     2.财政拨款退休人员</t>
  </si>
  <si>
    <t xml:space="preserve">     1.财政拨款结转</t>
  </si>
  <si>
    <t xml:space="preserve">     3.经费自理退休人员</t>
  </si>
  <si>
    <t xml:space="preserve">         一般公共预算财政拨款结转</t>
  </si>
  <si>
    <t>五、年末学生人数</t>
  </si>
  <si>
    <t xml:space="preserve">         政府性基金预算财政拨款结转</t>
  </si>
  <si>
    <t>六、年末遗属人员</t>
  </si>
  <si>
    <t xml:space="preserve">         国有资本经营预算财政拨款结转</t>
  </si>
  <si>
    <t>七、非税收入征缴情况</t>
  </si>
  <si>
    <t xml:space="preserve">     2.财政拨款结余</t>
  </si>
  <si>
    <t xml:space="preserve">  其中：（一）政府性基金收入</t>
  </si>
  <si>
    <t xml:space="preserve">         一般公共预算财政拨款结余</t>
  </si>
  <si>
    <t xml:space="preserve">       （二）罚没收入</t>
  </si>
  <si>
    <t xml:space="preserve">         政府性基金预算财政拨款结余</t>
  </si>
  <si>
    <t xml:space="preserve">       （三）国有资产处置收入</t>
  </si>
  <si>
    <t xml:space="preserve">         国有资本经营预算财政拨款结余</t>
  </si>
  <si>
    <t xml:space="preserve">       （四）国有资产出租出借收入</t>
  </si>
  <si>
    <t>（二）其他资金结转结余</t>
  </si>
  <si>
    <t xml:space="preserve">       （五）教育收费</t>
  </si>
  <si>
    <t xml:space="preserve">     1.非财政拨款结转</t>
  </si>
  <si>
    <t xml:space="preserve">       （六）专项债务对应项目专项收入</t>
  </si>
  <si>
    <t xml:space="preserve">     2.非财政拨款结余</t>
  </si>
  <si>
    <t xml:space="preserve">     3.专用结余</t>
  </si>
  <si>
    <t xml:space="preserve">     4.经营结余</t>
  </si>
  <si>
    <t>备注：本表房屋、车辆按原值反映。</t>
  </si>
  <si>
    <t>机构运行信息表</t>
  </si>
  <si>
    <t>财决附03表</t>
  </si>
  <si>
    <t>一、“三公”经费支出</t>
  </si>
  <si>
    <t>六、资产信息</t>
  </si>
  <si>
    <t>（一）支出合计</t>
  </si>
  <si>
    <t>（一）车辆（台、辆）</t>
  </si>
  <si>
    <t xml:space="preserve">    1．因公出国（境）费用</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</si>
  <si>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</si>
  <si>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</si>
  <si>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</si>
  <si>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</si>
  <si>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</si>
  <si>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</si>
  <si>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</si>
  <si>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</si>
  <si>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</si>
  <si>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</si>
  <si>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</si>
  <si>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</si>
  <si>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</si>
  <si>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</si>
  <si>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</si>
  <si>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（二）相关统计数</t>
  </si>
  <si>
    <t>（二）单价100万元（含）以上设备（不含车辆）</t>
  </si>
  <si>
    <t xml:space="preserve">    1．因公出国（境）团组数（个）</t>
  </si>
  <si>
    <t>七、政府采购支出信息</t>
  </si>
  <si>
    <t xml:space="preserve">    2．因公出国（境）人次数（人）</t>
  </si>
  <si>
    <t>（一）政府采购支出合计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</si>
  <si>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</si>
  <si>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</si>
  <si>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</si>
  <si>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</si>
  <si>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</si>
  <si>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</si>
  <si>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</si>
  <si>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</si>
  <si>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</si>
  <si>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</si>
  <si>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</si>
  <si>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</si>
  <si>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</si>
  <si>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</si>
  <si>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</si>
  <si>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</si>
  <si>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</si>
  <si>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（一）行政单位</t>
  </si>
  <si>
    <t>（二）参照公务员法管理事业单位</t>
  </si>
  <si>
    <t>注:12行不含参团数量；14、15行填列使用财政拨款负担费用所对应的车辆情况。</t>
  </si>
  <si>
    <t>附表1-1：</t>
  </si>
  <si>
    <t>年初结转和结余调整情况表</t>
  </si>
  <si>
    <t>项目</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</si>
  <si>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</si>
  <si>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</si>
  <si>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</si>
  <si>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</si>
  <si>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</si>
  <si>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</si>
  <si>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</si>
  <si>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</si>
  <si>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</si>
  <si>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</si>
  <si>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一般公共预算财政拨款</t>
  </si>
  <si>
    <t>政府性基金预算财政拨款</t>
  </si>
  <si>
    <t>国有资本经营预算财政拨款</t>
  </si>
  <si>
    <t>补记中国银行利息收入</t>
  </si>
  <si>
    <t>捐赠收入转入中国红十字记账系统、上级补助资金记入其他应付款</t>
  </si>
  <si>
    <t>注：1.所有预算单位均需填报此表。</t>
  </si>
  <si>
    <t xml:space="preserve">    2.本表反映单位年初结转和结余调整情况，包括会计差错更正、收回以前年度支出、归集调入、归集调出、归集上缴和缴回资金、单位内部调剂等情况。根据单位年初结转和结余调整情况，按支出功能分类科目分“类”“款”“项”分析填列。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</si>
  <si>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3.“调整前年初结转和结余”为上年度部门决算年末结转和结余数；“调整后年初结转和结余”为本年度调整后年初结转和结余数，即与决算主表对应的年初结转和结余数一致。</t>
  </si>
  <si>
    <t xml:space="preserve">    4.变动项目。变动项目各栏可填正数或负数，正数为结转结余增加的金额，负数为结转结余减少的金额。“会计差错更正”“收回以前年度支出”填列单位因会计处理错误、收回以前年度支出而导致的结转结余调整金额（包括审计、监督检查等调整）；“归集调入”、“归集调出”填列单位按照规定与其他单位调入调出结转结余资金金额；“归集上缴和缴回资金”填列单位按照规定上缴结转结余资金金额；“单位内部调剂”填列单位对结转结余资金改变用途，调整用于本单位其他项目等的调整金额。</t>
  </si>
  <si>
    <t xml:space="preserve">    5.“备注”栏应写明作为调整依据的文件号。核实性公式：当报表小类≠ “7”（叠加汇总表），且归集调入、归集调出、归集上缴和缴回资金、其他栏各行有变动时， 备注栏各行不应为空且不少于6个中文字符。</t>
  </si>
  <si>
    <t xml:space="preserve">    6.本表应作为部门决算报表说明第二部分的附件一并报送。</t>
  </si>
  <si>
    <t>附表1-2：</t>
  </si>
  <si>
    <t xml:space="preserve">非财政拨款结余和专用结余年初年末变动情况表 </t>
  </si>
  <si>
    <t>调整前年初数</t>
  </si>
  <si>
    <t>年初数变动情况</t>
  </si>
  <si>
    <t>调整后年初数</t>
  </si>
  <si>
    <t>本年变动情况
（行政单位）</t>
  </si>
  <si>
    <t>本年变动情况（事业单位）</t>
  </si>
  <si>
    <t>归集调入调出</t>
  </si>
  <si>
    <t>归集上缴</t>
  </si>
  <si>
    <t>本年收支差额</t>
  </si>
  <si>
    <t>非财政拨款结余</t>
  </si>
  <si>
    <t>专用结余</t>
  </si>
  <si>
    <t>注：1.所有预算单位均需填报此表。
    2.本表反映单位非财政拨款结余和专用结余年初年末变动情况，包括年初变动情况和本年变动情况。本表数据包括事业单位的非财政拨款结余（累计结余）和专用结余（累计结余）。
    3.栏次1“调整前年初数”，应分别与2024年度部门决算《预算支出相关信息表》（财决附02表）对应的非财政拨款结余和专用结余年末数一致。
    4.栏次2至栏次6“年初数变动情况”各栏，填写因“会计差错更正”、“收回以前年度支出”、“归集调入调出”、“归集上缴”、“其他”因素对2024年末数进行调整的情况金额，栏次6“其他”填写有数的，需在栏次7备注栏进行简要说明。年初数变动情况可填正数或负数，正数为增加的金额，负数为减少的金额。
    5.栏次8“调整后年初数”，应分别与2025年度部门决算《预算支出相关信息表》（财决附02表）对应的非财政拨款结余和专用结余年初数一致。
    6.“非财政拨款结余”栏次9“本年收支差额”为行政单位填报非财政拨款结余等本年变动情况。根据政府会计准则制度规定，行政单位不应有专用结余。本栏可填正数或负数，正数为增加的金额，负数为减少的金额。
    7.本年变动情况（事业单位）的栏次10至栏次11“使用非财政拨款结余（含专用结余）”、“结余分配”等金额，应与2025年度部门决算《收入支出决算表》（财决02表）对应的“使用非财政拨款结余（含专用结余）”和“结余分配”等栏次保持衔接。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  
    9.栏次14，应与2024年度部门决算《预算支出相关信息表》（财决附02表）对应的非财政拨款结余和专用结余年末数一致。非财政拨款结余14栏=8栏+9栏-10栏+11栏+12栏，专用结余14栏=8栏-10栏+11栏+12栏。                                              
    10.栏次15“备注”栏应写明作为调整依据的文件号。核实性公式：当报表小类≠ “7”（叠加汇总表），且会计差错更正、收回以前年度支出、归集调入调出、归集上缴栏各行有变动时， 备注栏各行不应为空且不少于6个中文字符。
    11.本表应作为部门决算报表说明第二部分的附件一并报送。</t>
  </si>
  <si>
    <t>附表2：</t>
  </si>
  <si>
    <t>主要指标变动情况表</t>
  </si>
  <si>
    <t>指    标</t>
  </si>
  <si>
    <t>本年度</t>
  </si>
  <si>
    <t>上年度</t>
  </si>
  <si>
    <t>比上年增减</t>
  </si>
  <si>
    <t>增减％</t>
  </si>
  <si>
    <t>原因</t>
  </si>
  <si>
    <t>一、年度收支情况（单位：元）</t>
  </si>
  <si>
    <t xml:space="preserve">    1.本年收入</t>
  </si>
  <si>
    <t>捐赠收入调入捐赠核算系统，增加项目资金维修费，增加休假补，调入参公人员1人。</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</si>
  <si>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</si>
  <si>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</si>
  <si>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</si>
  <si>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</si>
  <si>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</si>
  <si>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</si>
  <si>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上年包括捐赠收入，2025年捐赠收入调入捐赠核算系统。</t>
  </si>
  <si>
    <t xml:space="preserve">    2.本年支出</t>
  </si>
  <si>
    <t xml:space="preserve">      其中：基本支出</t>
  </si>
  <si>
    <t xml:space="preserve">            （1）人员经费</t>
  </si>
  <si>
    <t xml:space="preserve">            （2）日常公用经费</t>
  </si>
  <si>
    <t>厉行节约，日常公用经费减少89435.45元。</t>
  </si>
  <si>
    <t xml:space="preserve">            项目支出</t>
  </si>
  <si>
    <t>2025年增加项目资金维修维护费。</t>
  </si>
  <si>
    <t xml:space="preserve">            其中：基本建设类项目</t>
  </si>
  <si>
    <t xml:space="preserve">            事业单位经营支出</t>
  </si>
  <si>
    <t xml:space="preserve">    3.年末结转和结余</t>
  </si>
  <si>
    <t xml:space="preserve">            一般公共预算财政拨款</t>
  </si>
  <si>
    <t>2024年末结余资金已支付。</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</si>
  <si>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</si>
  <si>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</si>
  <si>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</si>
  <si>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</si>
  <si>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</si>
  <si>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</si>
  <si>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</si>
  <si>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</si>
  <si>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</si>
  <si>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2025年本单位调入参公人员1人。</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</si>
  <si>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</si>
  <si>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</si>
  <si>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</si>
  <si>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</si>
  <si>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</si>
  <si>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</si>
  <si>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</si>
  <si>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</si>
  <si>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</si>
  <si>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</si>
  <si>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</si>
  <si>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</si>
  <si>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</si>
  <si>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</si>
  <si>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</si>
  <si>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厉行节约，三公经费减少93.85元，</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</si>
  <si>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</si>
  <si>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</si>
  <si>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</si>
  <si>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</si>
  <si>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</si>
  <si>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</si>
  <si>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培训次数增加，培训费增加36110.43元。</t>
  </si>
  <si>
    <t xml:space="preserve">    4.会议费</t>
  </si>
  <si>
    <t>会议次数增加，会议费增加12185元。</t>
  </si>
  <si>
    <t xml:space="preserve">    5.机关运行经费</t>
  </si>
  <si>
    <t>厉行节约，机关运行经费减少75916.55元。</t>
  </si>
  <si>
    <t xml:space="preserve">    6.年初预算数</t>
  </si>
  <si>
    <t xml:space="preserve">      本年收入合计</t>
  </si>
  <si>
    <t>2024年5月退休一人，2025年年初预算减少。</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</si>
  <si>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</si>
  <si>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</si>
  <si>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</si>
  <si>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</si>
  <si>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</si>
  <si>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</si>
  <si>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</si>
  <si>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</si>
  <si>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</si>
  <si>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</si>
  <si>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附表3:</t>
  </si>
  <si>
    <t>其他收入明细情况表</t>
  </si>
  <si>
    <t>一、其他收入</t>
  </si>
  <si>
    <t>（一）非同级财政拨款收入</t>
  </si>
  <si>
    <t xml:space="preserve">         非本级财政拨款</t>
  </si>
  <si>
    <t>（二）投资收益</t>
  </si>
  <si>
    <t>（三）利息收入</t>
  </si>
  <si>
    <t>（四）捐赠收入</t>
  </si>
  <si>
    <t>（五）事业单位固定资产出租收入</t>
  </si>
  <si>
    <t>（六）盘盈收入</t>
  </si>
  <si>
    <t>（七）其他</t>
  </si>
  <si>
    <t>其他收入的其他项为会费收入。</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</si>
  <si>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</si>
  <si>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 </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</si>
  <si>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</si>
  <si>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</si>
  <si>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</si>
  <si>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附表7：</t>
  </si>
  <si>
    <t>住房公积金业务收支情况表</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</si>
  <si>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</si>
  <si>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</si>
  <si>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</si>
  <si>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</si>
  <si>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</si>
  <si>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</si>
  <si>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</si>
  <si>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</si>
  <si>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</si>
  <si>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</si>
  <si>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</si>
  <si>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</si>
  <si>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</si>
  <si>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</si>
  <si>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</si>
  <si>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</si>
  <si>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</si>
  <si>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</si>
  <si>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</si>
  <si>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</si>
  <si>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</si>
  <si>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</si>
  <si>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</si>
  <si>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</si>
  <si>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</si>
  <si>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</si>
  <si>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</si>
  <si>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</si>
  <si>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</si>
  <si>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部门决算量化评价表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</si>
  <si>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</si>
  <si>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</si>
  <si>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</si>
  <si>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</si>
  <si>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</si>
  <si>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</si>
  <si>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</si>
  <si>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</si>
  <si>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</si>
  <si>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</si>
  <si>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</si>
  <si>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</si>
  <si>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</si>
  <si>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</si>
  <si>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</si>
  <si>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</si>
  <si>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</si>
  <si>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</si>
  <si>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</si>
  <si>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</si>
  <si>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</si>
  <si>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</si>
  <si>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</si>
  <si>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</si>
  <si>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</si>
  <si>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</si>
  <si>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</si>
  <si>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</si>
  <si>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</si>
  <si>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</si>
  <si>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人员经费：（决算数－全年预算数）/全年预算数*100%</t>
  </si>
  <si>
    <t>公用经费预算执行差异率</t>
  </si>
  <si>
    <t>公用经费：（决算数－全年预算数）/全年预算数*100%</t>
  </si>
  <si>
    <t>财政拨款结转和结余率</t>
  </si>
  <si>
    <t>财政拨款结转和结余：（本年年末数/支出全年预算数总计）*100%</t>
  </si>
  <si>
    <t>结转和结余率=0，得满分；结转和结余率（绝对值）&gt;0时，每增加5%（含）扣减0.5分，减至0分为止。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</si>
  <si>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</si>
  <si>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</si>
  <si>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</si>
  <si>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</si>
  <si>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</si>
  <si>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</si>
  <si>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</si>
  <si>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差异率≥0，得满分；差异率＜0时，每增加3%（含）扣减0.5分，减至0分为止。</t>
  </si>
  <si>
    <t>“三公”经费支出预决算差异率</t>
  </si>
  <si>
    <t>“三公”经费：（决算数－年初预算数/年初预算数）*100%</t>
  </si>
  <si>
    <t>差异率≤0，得满分；差异率&gt;0时，每增加5%（含）扣减1分，减至0分为止。</t>
  </si>
  <si>
    <t>非财政拨款年末结转和结余上下年变动率</t>
  </si>
  <si>
    <t>非财政拨款结转和结余变动：（本年年末数-上年年末数）/上年年末数*100%</t>
  </si>
  <si>
    <t>非财政拨款结转和结余年末数&lt;0,得0分；变动率≤0，得满分；变动率﹥0时，每增加10%（含）扣减0.5分，减至0分为止。</t>
  </si>
  <si>
    <t>非财政拨款结转和结余统筹使用情况</t>
  </si>
  <si>
    <t>统筹使用情况：（非财政拨款结转和结余-本年支出*80%）/本年支出*100%</t>
  </si>
  <si>
    <t>非财政拨款结转和结余年末数&lt;0,得0分；统筹使用情况≤0，得满分；差异率&gt;0时，每增加10%（含）扣减0.5分，减至0分为止。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</si>
  <si>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</si>
  <si>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</si>
  <si>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</si>
  <si>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</si>
  <si>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</si>
  <si>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</si>
  <si>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</si>
  <si>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注：1.财务状况不含企业化管理事业单位和民间非营利组织。
   2.财政拨款结转和结余率、财政拨款结转和结余上下年变动率评价指标中，中央部门上年、本年年末结转和结余数均不含暂付款。    
   3.各项评分标准中，对于分子不为0且分母为0的情况，按0分计算；分子、分母同为0的情况，按满分计算。</t>
  </si>
  <si>
    <t>决算数据与总会计对账表</t>
  </si>
  <si>
    <t>决算</t>
  </si>
  <si>
    <t>总会计</t>
  </si>
  <si>
    <t>决算.总会计 
差额</t>
  </si>
  <si>
    <t>一般公共预算收入</t>
  </si>
  <si>
    <t>政府性基金预算收入</t>
  </si>
  <si>
    <t>国有资本预算收入</t>
  </si>
  <si>
    <t>事业预算收入(教育收费)</t>
  </si>
  <si>
    <t>国有资本预算</t>
  </si>
  <si>
    <t>专户资金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</si>
</sst>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quot;&quot;;[&lt;0]\-#,##0.00;#,##0.00"/>
    <numFmt numFmtId="177" formatCode="0.0"/>
    <numFmt numFmtId="178" formatCode="[=0]&quot;&quot;;[&lt;0]\-0.00;0.00"/>
    <numFmt numFmtId="179" formatCode="[=0]&quot;&quot;;[&lt;0]\-0.0;0.0"/>
    <numFmt numFmtId="180" formatCode="[=0]&quot;&quot;;[&lt;0]\-#,##0.0;#,##0.0"/>
    <numFmt numFmtId="181" formatCode="[=0]&quot;&quot;;[&lt;0]\-#,##0;#,##0"/>
    <numFmt numFmtId="182" formatCode="[=0]&quot;&quot;;[&lt;0]\-0;0"/>
    <numFmt numFmtId="183" formatCode="0.00_ "/>
    <numFmt numFmtId="184" formatCode="0_ "/>
    <numFmt numFmtId="185" formatCode="yyyy&quot;年&quot;m&quot;月&quot;d&quot;日&quot;;@"/>
  </numFmts>
  <fonts count="73">
    <font>
      <sz val="12"/>
      <name val="宋体"/>
      <charset val="134"/>
    </font>
    <font>
      <b/>
      <sz val="11"/>
      <name val="Calibri"/>
      <charset val="134"/>
    </font>
    <font>
      <sz val="12"/>
      <name val="Calibri"/>
      <charset val="134"/>
    </font>
    <font>
      <sz val="11"/>
      <color indexed="0"/>
      <name val="宋体"/>
      <charset val="134"/>
      <scheme val="minor"/>
    </font>
    <font>
      <b/>
      <sz val="16"/>
      <color rgb="FF333333"/>
      <name val="黑体"/>
      <charset val="134"/>
    </font>
    <font>
      <sz val="12"/>
      <color rgb="FF333333"/>
      <name val="宋体"/>
      <charset val="134"/>
    </font>
    <font>
      <sz val="10"/>
      <color rgb="FF333333"/>
      <name val="宋体"/>
      <charset val="134"/>
    </font>
    <font>
      <sz val="11"/>
      <name val="宋体"/>
      <charset val="134"/>
      <scheme val="minor"/>
    </font>
    <font>
      <sz val="18"/>
      <name val="华文中宋"/>
      <charset val="134"/>
    </font>
    <font>
      <sz val="10"/>
      <name val="宋体"/>
      <charset val="134"/>
    </font>
    <font>
      <sz val="10"/>
      <name val="Arial"/>
      <charset val="134"/>
    </font>
    <font>
      <b/>
      <sz val="11"/>
      <name val="宋体"/>
      <charset val="134"/>
    </font>
    <font>
      <sz val="9"/>
      <name val="宋体"/>
      <charset val="134"/>
    </font>
    <font>
      <b/>
      <sz val="16"/>
      <name val="Calibri"/>
      <charset val="134"/>
    </font>
    <font>
      <sz val="12"/>
      <name val="黑体"/>
      <charset val="134"/>
    </font>
    <font>
      <b/>
      <sz val="16"/>
      <name val="黑体"/>
      <charset val="134"/>
    </font>
    <font>
      <b/>
      <sz val="10"/>
      <name val="宋体"/>
      <charset val="134"/>
    </font>
    <font>
      <sz val="11"/>
      <name val="宋体"/>
      <charset val="134"/>
    </font>
    <font>
      <b/>
      <sz val="12"/>
      <name val="宋体"/>
      <charset val="134"/>
    </font>
    <font>
      <sz val="12"/>
      <color theme="1"/>
      <name val="宋体"/>
      <charset val="134"/>
    </font>
    <font>
      <b/>
      <sz val="16"/>
      <color theme="1"/>
      <name val="黑体"/>
      <charset val="134"/>
    </font>
    <font>
      <sz val="10"/>
      <color theme="1"/>
      <name val="宋体"/>
      <charset val="134"/>
    </font>
    <font>
      <sz val="11"/>
      <color theme="1"/>
      <name val="宋体"/>
      <charset val="134"/>
    </font>
    <font>
      <sz val="16"/>
      <color theme="1"/>
      <name val="黑体"/>
      <charset val="134"/>
    </font>
    <font>
      <sz val="16"/>
      <name val="黑体"/>
      <charset val="134"/>
    </font>
    <font>
      <b/>
      <sz val="16"/>
      <name val="宋体"/>
      <charset val="134"/>
    </font>
    <font>
      <sz val="12"/>
      <color rgb="FF000000"/>
      <name val="宋体"/>
      <charset val="134"/>
    </font>
    <font>
      <b/>
      <sz val="16"/>
      <color theme="1"/>
      <name val="宋体"/>
      <charset val="134"/>
    </font>
    <font>
      <sz val="10"/>
      <color rgb="FF000000"/>
      <name val="宋体"/>
      <charset val="134"/>
    </font>
    <font>
      <sz val="12"/>
      <color rgb="FFFF0000"/>
      <name val="宋体"/>
      <charset val="134"/>
    </font>
    <font>
      <b/>
      <sz val="16"/>
      <name val="/ 26.6667px 黑体"/>
      <charset val="134"/>
    </font>
    <font>
      <sz val="12"/>
      <name val="/ 16.6667px 宋体"/>
      <charset val="134"/>
    </font>
    <font>
      <sz val="12"/>
      <name val="/ 16.6667px Calibri"/>
      <charset val="134"/>
    </font>
    <font>
      <sz val="10"/>
      <name val="/ 16.6667px 宋体"/>
      <charset val="134"/>
    </font>
    <font>
      <sz val="10"/>
      <name val="Calibri"/>
      <charset val="134"/>
    </font>
    <font>
      <b/>
      <sz val="16"/>
      <name val="/ 26.6667px 宋体"/>
      <charset val="134"/>
    </font>
    <font>
      <b/>
      <sz val="16"/>
      <color rgb="FF000000"/>
      <name val="黑体"/>
      <charset val="134"/>
    </font>
    <font>
      <b/>
      <sz val="10"/>
      <color theme="1"/>
      <name val="宋体"/>
      <charset val="134"/>
    </font>
    <font>
      <sz val="16"/>
      <name val="宋体"/>
      <charset val="134"/>
    </font>
    <font>
      <sz val="14"/>
      <name val="宋体"/>
      <charset val="134"/>
    </font>
    <font>
      <sz val="14"/>
      <name val="仿宋_GB2312"/>
      <charset val="134"/>
    </font>
    <font>
      <sz val="48"/>
      <name val="华文中宋"/>
      <charset val="134"/>
    </font>
    <font>
      <sz val="20"/>
      <name val="仿宋_GB2312"/>
      <charset val="134"/>
    </font>
    <font>
      <sz val="16"/>
      <name val="仿宋_GB2312"/>
      <charset val="134"/>
    </font>
    <font>
      <sz val="14"/>
      <name val="/ 20px 宋体"/>
      <charset val="134"/>
    </font>
    <font>
      <sz val="11"/>
      <color theme="1"/>
      <name val="宋体"/>
      <charset val="134"/>
      <scheme val="minor"/>
    </font>
    <font>
      <sz val="11"/>
      <name val="Calibri"/>
      <charset val="134"/>
    </font>
    <font>
      <sz val="16"/>
      <name val="华文新魏"/>
      <charset val="134"/>
    </font>
    <font>
      <sz val="16"/>
      <name val="宋体"/>
      <charset val="134"/>
      <scheme val="minor"/>
    </font>
    <font>
      <sz val="14"/>
      <name val="宋体"/>
      <charset val="134"/>
      <scheme val="minor"/>
    </font>
    <font>
      <sz val="14"/>
      <name val="Times New Roman"/>
      <charset val="134"/>
    </font>
    <font>
      <sz val="11"/>
      <color theme="1"/>
      <name val="Calibri"/>
      <charset val="134"/>
    </font>
    <font>
      <u/>
      <sz val="12"/>
      <color rgb="FF0000FF"/>
      <name val="宋体"/>
      <charset val="134"/>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color theme="1"/>
      <name val="宋体"/>
      <charset val="134"/>
      <scheme val="minor"/>
    </font>
    <font>
      <sz val="10"/>
      <color rgb="FF000000"/>
      <name val="Arial"/>
      <charset val="134"/>
    </font>
    <font>
      <sz val="9"/>
      <name val="Arial"/>
      <charset val="134"/>
    </font>
  </fonts>
  <fills count="37">
    <fill>
      <patternFill patternType="none"/>
    </fill>
    <fill>
      <patternFill patternType="gray125"/>
    </fill>
    <fill>
      <patternFill patternType="solid">
        <fgColor rgb="FFEAE8E8"/>
        <bgColor indexed="64"/>
      </patternFill>
    </fill>
    <fill>
      <patternFill patternType="solid">
        <fgColor rgb="FF9AFF9A"/>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8"/>
        <bgColor indexed="64"/>
      </patternFill>
    </fill>
    <fill>
      <patternFill patternType="solid">
        <fgColor theme="4" tint="0.6"/>
        <bgColor indexed="64"/>
      </patternFill>
    </fill>
    <fill>
      <patternFill patternType="solid">
        <fgColor theme="4" tint="0.4"/>
        <bgColor indexed="64"/>
      </patternFill>
    </fill>
    <fill>
      <patternFill patternType="solid">
        <fgColor theme="5"/>
        <bgColor indexed="64"/>
      </patternFill>
    </fill>
    <fill>
      <patternFill patternType="solid">
        <fgColor theme="5" tint="0.8"/>
        <bgColor indexed="64"/>
      </patternFill>
    </fill>
    <fill>
      <patternFill patternType="solid">
        <fgColor theme="5" tint="0.6"/>
        <bgColor indexed="64"/>
      </patternFill>
    </fill>
    <fill>
      <patternFill patternType="solid">
        <fgColor theme="5" tint="0.4"/>
        <bgColor indexed="64"/>
      </patternFill>
    </fill>
    <fill>
      <patternFill patternType="solid">
        <fgColor theme="6"/>
        <bgColor indexed="64"/>
      </patternFill>
    </fill>
    <fill>
      <patternFill patternType="solid">
        <fgColor theme="6" tint="0.8"/>
        <bgColor indexed="64"/>
      </patternFill>
    </fill>
    <fill>
      <patternFill patternType="solid">
        <fgColor theme="6" tint="0.6"/>
        <bgColor indexed="64"/>
      </patternFill>
    </fill>
    <fill>
      <patternFill patternType="solid">
        <fgColor theme="6" tint="0.4"/>
        <bgColor indexed="64"/>
      </patternFill>
    </fill>
    <fill>
      <patternFill patternType="solid">
        <fgColor theme="7"/>
        <bgColor indexed="64"/>
      </patternFill>
    </fill>
    <fill>
      <patternFill patternType="solid">
        <fgColor theme="7" tint="0.8"/>
        <bgColor indexed="64"/>
      </patternFill>
    </fill>
    <fill>
      <patternFill patternType="solid">
        <fgColor theme="7" tint="0.6"/>
        <bgColor indexed="64"/>
      </patternFill>
    </fill>
    <fill>
      <patternFill patternType="solid">
        <fgColor theme="7" tint="0.4"/>
        <bgColor indexed="64"/>
      </patternFill>
    </fill>
    <fill>
      <patternFill patternType="solid">
        <fgColor theme="8"/>
        <bgColor indexed="64"/>
      </patternFill>
    </fill>
    <fill>
      <patternFill patternType="solid">
        <fgColor theme="8" tint="0.8"/>
        <bgColor indexed="64"/>
      </patternFill>
    </fill>
    <fill>
      <patternFill patternType="solid">
        <fgColor theme="8" tint="0.6"/>
        <bgColor indexed="64"/>
      </patternFill>
    </fill>
    <fill>
      <patternFill patternType="solid">
        <fgColor theme="8" tint="0.4"/>
        <bgColor indexed="64"/>
      </patternFill>
    </fill>
    <fill>
      <patternFill patternType="solid">
        <fgColor theme="9"/>
        <bgColor indexed="64"/>
      </patternFill>
    </fill>
    <fill>
      <patternFill patternType="solid">
        <fgColor theme="9" tint="0.8"/>
        <bgColor indexed="64"/>
      </patternFill>
    </fill>
    <fill>
      <patternFill patternType="solid">
        <fgColor theme="9" tint="0.6"/>
        <bgColor indexed="64"/>
      </patternFill>
    </fill>
    <fill>
      <patternFill patternType="solid">
        <fgColor theme="9" tint="0.4"/>
        <bgColor indexed="64"/>
      </patternFill>
    </fill>
  </fills>
  <borders count="5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diagonal/>
    </border>
    <border>
      <left/>
      <right style="thin">
        <color rgb="FF000000"/>
      </right>
      <top style="thin">
        <color rgb="FF000000"/>
      </top>
      <bottom/>
      <diagonal/>
    </border>
    <border>
      <left/>
      <right/>
      <top style="thin">
        <color rgb="FF000000"/>
      </top>
      <bottom style="thin">
        <color rgb="FF000000"/>
      </bottom>
      <diagonal/>
    </border>
    <border>
      <left/>
      <right style="medium">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diagonal/>
    </border>
    <border>
      <left style="medium">
        <color rgb="FF000000"/>
      </left>
      <right style="thin">
        <color rgb="FF000000"/>
      </right>
      <top style="thin">
        <color rgb="FF000000"/>
      </top>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medium">
        <color rgb="FF000000"/>
      </right>
      <top/>
      <bottom/>
      <diagonal/>
    </border>
    <border>
      <left style="medium">
        <color rgb="FF000000"/>
      </left>
      <right style="medium">
        <color rgb="FF000000"/>
      </right>
      <top/>
      <bottom/>
      <diagonal/>
    </border>
    <border>
      <left style="thin">
        <color rgb="FF000000"/>
      </left>
      <right/>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26" fillId="0" borderId="0"/>
    <xf numFmtId="43" fontId="45" fillId="0" borderId="0" applyFont="0" applyFill="0" applyBorder="0" applyAlignment="0" applyProtection="0">
      <alignment vertical="center"/>
    </xf>
    <xf numFmtId="44" fontId="45" fillId="0" borderId="0" applyFont="0" applyFill="0" applyBorder="0" applyAlignment="0" applyProtection="0">
      <alignment vertical="center"/>
    </xf>
    <xf numFmtId="9" fontId="45" fillId="0" borderId="0" applyFont="0" applyFill="0" applyBorder="0" applyAlignment="0" applyProtection="0">
      <alignment vertical="center"/>
    </xf>
    <xf numFmtId="41" fontId="45" fillId="0" borderId="0" applyFont="0" applyFill="0" applyBorder="0" applyAlignment="0" applyProtection="0">
      <alignment vertical="center"/>
    </xf>
    <xf numFmtId="42" fontId="45" fillId="0" borderId="0" applyFont="0" applyFill="0" applyBorder="0" applyAlignment="0" applyProtection="0">
      <alignment vertical="center"/>
    </xf>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center"/>
    </xf>
    <xf numFmtId="0" fontId="45" fillId="6" borderId="42" applyNumberFormat="0" applyFont="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43" applyNumberFormat="0" applyFill="0" applyAlignment="0" applyProtection="0">
      <alignment vertical="center"/>
    </xf>
    <xf numFmtId="0" fontId="58" fillId="0" borderId="43" applyNumberFormat="0" applyFill="0" applyAlignment="0" applyProtection="0">
      <alignment vertical="center"/>
    </xf>
    <xf numFmtId="0" fontId="59" fillId="0" borderId="44" applyNumberFormat="0" applyFill="0" applyAlignment="0" applyProtection="0">
      <alignment vertical="center"/>
    </xf>
    <xf numFmtId="0" fontId="59" fillId="0" borderId="0" applyNumberFormat="0" applyFill="0" applyBorder="0" applyAlignment="0" applyProtection="0">
      <alignment vertical="center"/>
    </xf>
    <xf numFmtId="0" fontId="60" fillId="7" borderId="45" applyNumberFormat="0" applyAlignment="0" applyProtection="0">
      <alignment vertical="center"/>
    </xf>
    <xf numFmtId="0" fontId="61" fillId="8" borderId="46" applyNumberFormat="0" applyAlignment="0" applyProtection="0">
      <alignment vertical="center"/>
    </xf>
    <xf numFmtId="0" fontId="62" fillId="8" borderId="45" applyNumberFormat="0" applyAlignment="0" applyProtection="0">
      <alignment vertical="center"/>
    </xf>
    <xf numFmtId="0" fontId="63" fillId="9" borderId="47" applyNumberFormat="0" applyAlignment="0" applyProtection="0">
      <alignment vertical="center"/>
    </xf>
    <xf numFmtId="0" fontId="64" fillId="0" borderId="48" applyNumberFormat="0" applyFill="0" applyAlignment="0" applyProtection="0">
      <alignment vertical="center"/>
    </xf>
    <xf numFmtId="0" fontId="65" fillId="0" borderId="49" applyNumberFormat="0" applyFill="0" applyAlignment="0" applyProtection="0">
      <alignment vertical="center"/>
    </xf>
    <xf numFmtId="0" fontId="66" fillId="10" borderId="0" applyNumberFormat="0" applyBorder="0" applyAlignment="0" applyProtection="0">
      <alignment vertical="center"/>
    </xf>
    <xf numFmtId="0" fontId="67" fillId="11" borderId="0" applyNumberFormat="0" applyBorder="0" applyAlignment="0" applyProtection="0">
      <alignment vertical="center"/>
    </xf>
    <xf numFmtId="0" fontId="68" fillId="12" borderId="0" applyNumberFormat="0" applyBorder="0" applyAlignment="0" applyProtection="0">
      <alignment vertical="center"/>
    </xf>
    <xf numFmtId="0" fontId="69"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69" fillId="16" borderId="0" applyNumberFormat="0" applyBorder="0" applyAlignment="0" applyProtection="0">
      <alignment vertical="center"/>
    </xf>
    <xf numFmtId="0" fontId="69"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69" fillId="20" borderId="0" applyNumberFormat="0" applyBorder="0" applyAlignment="0" applyProtection="0">
      <alignment vertical="center"/>
    </xf>
    <xf numFmtId="0" fontId="69"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69" fillId="24" borderId="0" applyNumberFormat="0" applyBorder="0" applyAlignment="0" applyProtection="0">
      <alignment vertical="center"/>
    </xf>
    <xf numFmtId="0" fontId="69"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69" fillId="28" borderId="0" applyNumberFormat="0" applyBorder="0" applyAlignment="0" applyProtection="0">
      <alignment vertical="center"/>
    </xf>
    <xf numFmtId="0" fontId="69"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69" fillId="32" borderId="0" applyNumberFormat="0" applyBorder="0" applyAlignment="0" applyProtection="0">
      <alignment vertical="center"/>
    </xf>
    <xf numFmtId="0" fontId="69" fillId="33" borderId="0" applyNumberFormat="0" applyBorder="0" applyAlignment="0" applyProtection="0">
      <alignment vertical="center"/>
    </xf>
    <xf numFmtId="0" fontId="45" fillId="34" borderId="0" applyNumberFormat="0" applyBorder="0" applyAlignment="0" applyProtection="0">
      <alignment vertical="center"/>
    </xf>
    <xf numFmtId="0" fontId="45" fillId="35" borderId="0" applyNumberFormat="0" applyBorder="0" applyAlignment="0" applyProtection="0">
      <alignment vertical="center"/>
    </xf>
    <xf numFmtId="0" fontId="69" fillId="36" borderId="0" applyNumberFormat="0" applyBorder="0" applyAlignment="0" applyProtection="0">
      <alignment vertical="center"/>
    </xf>
    <xf numFmtId="0" fontId="0" fillId="0" borderId="0">
      <alignment vertical="center"/>
    </xf>
    <xf numFmtId="0" fontId="0" fillId="0" borderId="0"/>
    <xf numFmtId="0" fontId="0" fillId="0" borderId="0"/>
    <xf numFmtId="0" fontId="7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45" fillId="0" borderId="0">
      <alignment vertical="center"/>
    </xf>
    <xf numFmtId="0" fontId="0" fillId="0" borderId="0"/>
    <xf numFmtId="0" fontId="0" fillId="0" borderId="0">
      <alignment vertical="center"/>
    </xf>
    <xf numFmtId="0" fontId="71" fillId="0" borderId="0"/>
    <xf numFmtId="0" fontId="0" fillId="0" borderId="0">
      <alignment vertical="center"/>
    </xf>
    <xf numFmtId="0" fontId="0" fillId="0" borderId="0">
      <alignment vertical="center"/>
    </xf>
    <xf numFmtId="0" fontId="52"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cellStyleXfs>
  <cellXfs count="611">
    <xf numFmtId="0" fontId="0" fillId="0" borderId="0" xfId="0" applyFont="1"/>
    <xf numFmtId="0" fontId="1" fillId="0" borderId="0" xfId="0" applyFont="1" applyBorder="1" applyAlignment="1">
      <alignment vertical="top"/>
    </xf>
    <xf numFmtId="0" fontId="2" fillId="0" borderId="0" xfId="0" applyFont="1" applyBorder="1" applyAlignment="1">
      <alignment vertical="top"/>
    </xf>
    <xf numFmtId="0" fontId="3" fillId="0" borderId="0" xfId="0" applyFont="1" applyBorder="1" applyAlignment="1">
      <alignment vertical="top"/>
    </xf>
    <xf numFmtId="0" fontId="3" fillId="0" borderId="0" xfId="0" applyFont="1" applyBorder="1" applyAlignment="1">
      <alignment vertical="top"/>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lef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176" fontId="7" fillId="3" borderId="1" xfId="0" applyNumberFormat="1" applyFont="1" applyFill="1" applyBorder="1" applyAlignment="1">
      <alignment vertical="top"/>
    </xf>
    <xf numFmtId="0" fontId="5" fillId="0" borderId="0" xfId="0" applyFont="1" applyBorder="1" applyAlignment="1">
      <alignment horizontal="right" vertical="center"/>
    </xf>
    <xf numFmtId="0" fontId="3" fillId="0" borderId="1" xfId="0" applyFont="1" applyBorder="1" applyAlignment="1">
      <alignment vertical="top"/>
    </xf>
    <xf numFmtId="0" fontId="7" fillId="3" borderId="1" xfId="0" applyFont="1" applyFill="1" applyBorder="1" applyAlignment="1">
      <alignment vertical="top"/>
    </xf>
    <xf numFmtId="2" fontId="3" fillId="0" borderId="0" xfId="0" applyNumberFormat="1" applyFont="1" applyAlignment="1">
      <alignment vertical="top"/>
    </xf>
    <xf numFmtId="177" fontId="3" fillId="0" borderId="0" xfId="0" applyNumberFormat="1" applyFont="1" applyAlignment="1">
      <alignment vertical="top"/>
    </xf>
    <xf numFmtId="0" fontId="8" fillId="0" borderId="0" xfId="0" applyFont="1" applyAlignment="1">
      <alignment horizontal="center"/>
    </xf>
    <xf numFmtId="178" fontId="8" fillId="0" borderId="0" xfId="0" applyNumberFormat="1" applyFont="1" applyAlignment="1">
      <alignment horizontal="center"/>
    </xf>
    <xf numFmtId="179" fontId="8" fillId="0" borderId="0" xfId="0" applyNumberFormat="1" applyFont="1" applyAlignment="1">
      <alignment horizontal="center"/>
    </xf>
    <xf numFmtId="0" fontId="9" fillId="0" borderId="0" xfId="0" applyFont="1" applyAlignment="1">
      <alignment horizontal="left"/>
    </xf>
    <xf numFmtId="0" fontId="10" fillId="0" borderId="0" xfId="0" applyFont="1" applyAlignment="1">
      <alignment horizontal="left"/>
    </xf>
    <xf numFmtId="0" fontId="10" fillId="0" borderId="0" xfId="0" applyFont="1"/>
    <xf numFmtId="0" fontId="9" fillId="0" borderId="0" xfId="0" applyFont="1" applyAlignment="1">
      <alignment horizontal="center"/>
    </xf>
    <xf numFmtId="178" fontId="10" fillId="0" borderId="0" xfId="0" applyNumberFormat="1" applyFont="1"/>
    <xf numFmtId="179" fontId="10" fillId="0" borderId="0" xfId="0" applyNumberFormat="1" applyFont="1"/>
    <xf numFmtId="0" fontId="11" fillId="0" borderId="7" xfId="0" applyFont="1" applyBorder="1" applyAlignment="1">
      <alignment horizontal="center" vertical="center"/>
    </xf>
    <xf numFmtId="0" fontId="11" fillId="0" borderId="8" xfId="0" applyFont="1" applyBorder="1" applyAlignment="1">
      <alignment horizontal="center" vertical="center"/>
    </xf>
    <xf numFmtId="178" fontId="11" fillId="0" borderId="9" xfId="0" applyNumberFormat="1" applyFont="1" applyBorder="1" applyAlignment="1">
      <alignment horizontal="center" vertical="center"/>
    </xf>
    <xf numFmtId="179" fontId="11" fillId="0" borderId="10" xfId="0" applyNumberFormat="1" applyFont="1" applyBorder="1" applyAlignment="1">
      <alignment horizontal="center" vertical="center"/>
    </xf>
    <xf numFmtId="0" fontId="11" fillId="0" borderId="11" xfId="0" applyFont="1" applyBorder="1" applyAlignment="1">
      <alignment horizontal="center" vertical="center"/>
    </xf>
    <xf numFmtId="0" fontId="11" fillId="0" borderId="6" xfId="0" applyFont="1" applyBorder="1" applyAlignment="1">
      <alignment horizontal="center" vertical="center"/>
    </xf>
    <xf numFmtId="0" fontId="9" fillId="0" borderId="11" xfId="0" applyFont="1" applyBorder="1" applyAlignment="1">
      <alignment horizontal="center" vertical="center" wrapText="1"/>
    </xf>
    <xf numFmtId="0" fontId="9" fillId="0" borderId="1" xfId="0" applyFont="1" applyBorder="1" applyAlignment="1">
      <alignment horizontal="center" vertical="center"/>
    </xf>
    <xf numFmtId="0" fontId="9" fillId="0" borderId="6" xfId="0" applyFont="1" applyBorder="1" applyAlignment="1">
      <alignment horizontal="left" vertical="center" wrapText="1"/>
    </xf>
    <xf numFmtId="0" fontId="9" fillId="0" borderId="6" xfId="0" applyFont="1" applyBorder="1" applyAlignment="1">
      <alignment horizontal="center" vertical="center"/>
    </xf>
    <xf numFmtId="178" fontId="9" fillId="3" borderId="6" xfId="0" applyNumberFormat="1" applyFont="1" applyFill="1" applyBorder="1" applyAlignment="1">
      <alignment horizontal="right" vertical="center"/>
    </xf>
    <xf numFmtId="179" fontId="9" fillId="3" borderId="6" xfId="0" applyNumberFormat="1" applyFont="1" applyFill="1" applyBorder="1" applyAlignment="1">
      <alignment horizontal="right" vertical="center"/>
    </xf>
    <xf numFmtId="178" fontId="9" fillId="0" borderId="6" xfId="0" applyNumberFormat="1" applyFont="1" applyBorder="1" applyAlignment="1">
      <alignment horizontal="left" vertical="center"/>
    </xf>
    <xf numFmtId="179" fontId="9" fillId="0" borderId="12" xfId="0" applyNumberFormat="1" applyFont="1" applyBorder="1" applyAlignment="1">
      <alignment horizontal="left" vertical="center" wrapText="1"/>
    </xf>
    <xf numFmtId="0" fontId="9" fillId="0" borderId="1" xfId="0" applyFont="1" applyBorder="1" applyAlignment="1">
      <alignment horizontal="left" vertical="center" wrapText="1"/>
    </xf>
    <xf numFmtId="178" fontId="9" fillId="3" borderId="1" xfId="0" applyNumberFormat="1" applyFont="1" applyFill="1" applyBorder="1" applyAlignment="1">
      <alignment horizontal="right" vertical="center"/>
    </xf>
    <xf numFmtId="179" fontId="9" fillId="3" borderId="1" xfId="0" applyNumberFormat="1" applyFont="1" applyFill="1" applyBorder="1" applyAlignment="1">
      <alignment horizontal="right" vertical="center"/>
    </xf>
    <xf numFmtId="178" fontId="9" fillId="0" borderId="1" xfId="0" applyNumberFormat="1" applyFont="1" applyBorder="1" applyAlignment="1">
      <alignment horizontal="left" vertical="center"/>
    </xf>
    <xf numFmtId="0" fontId="9" fillId="0" borderId="13" xfId="0" applyFont="1" applyBorder="1" applyAlignment="1">
      <alignment horizontal="center" vertical="center" wrapText="1"/>
    </xf>
    <xf numFmtId="0" fontId="9" fillId="0" borderId="14" xfId="0" applyFont="1" applyBorder="1" applyAlignment="1">
      <alignment horizontal="left" vertical="center" wrapText="1"/>
    </xf>
    <xf numFmtId="0" fontId="12" fillId="0" borderId="11" xfId="0" applyFont="1" applyBorder="1" applyAlignment="1">
      <alignment horizontal="center" vertical="center" wrapText="1"/>
    </xf>
    <xf numFmtId="0" fontId="9" fillId="0" borderId="15" xfId="0" applyFont="1" applyBorder="1" applyAlignment="1">
      <alignment horizontal="center" vertical="center"/>
    </xf>
    <xf numFmtId="0" fontId="12" fillId="0" borderId="1" xfId="0" applyFont="1" applyBorder="1" applyAlignment="1">
      <alignment horizontal="left" vertical="center" wrapText="1"/>
    </xf>
    <xf numFmtId="178" fontId="9" fillId="3" borderId="14" xfId="0" applyNumberFormat="1" applyFont="1" applyFill="1" applyBorder="1" applyAlignment="1">
      <alignment horizontal="right" vertical="center"/>
    </xf>
    <xf numFmtId="179" fontId="9" fillId="3" borderId="14" xfId="0" applyNumberFormat="1" applyFont="1" applyFill="1" applyBorder="1" applyAlignment="1">
      <alignment horizontal="right" vertical="center"/>
    </xf>
    <xf numFmtId="179" fontId="9" fillId="0" borderId="16" xfId="0" applyNumberFormat="1" applyFont="1" applyBorder="1" applyAlignment="1">
      <alignment horizontal="left" vertical="center" wrapText="1"/>
    </xf>
    <xf numFmtId="178" fontId="12" fillId="0" borderId="0" xfId="0" applyNumberFormat="1" applyFont="1" applyAlignment="1">
      <alignment horizontal="left" vertical="center"/>
    </xf>
    <xf numFmtId="179" fontId="9" fillId="0" borderId="17" xfId="0" applyNumberFormat="1" applyFont="1" applyBorder="1" applyAlignment="1">
      <alignment horizontal="left" vertical="center" wrapText="1"/>
    </xf>
    <xf numFmtId="0" fontId="9" fillId="0" borderId="18" xfId="0" applyFont="1" applyBorder="1" applyAlignment="1">
      <alignment horizontal="center" vertical="center"/>
    </xf>
    <xf numFmtId="0" fontId="9" fillId="0" borderId="19" xfId="0" applyFont="1" applyBorder="1" applyAlignment="1">
      <alignment horizontal="center" vertical="center"/>
    </xf>
    <xf numFmtId="179" fontId="9" fillId="0" borderId="19" xfId="0" applyNumberFormat="1" applyFont="1" applyBorder="1" applyAlignment="1">
      <alignment horizontal="center" vertical="center"/>
    </xf>
    <xf numFmtId="178" fontId="9" fillId="0" borderId="19" xfId="0" applyNumberFormat="1" applyFont="1" applyBorder="1" applyAlignment="1">
      <alignment horizontal="center" vertical="center"/>
    </xf>
    <xf numFmtId="179" fontId="9" fillId="0" borderId="20" xfId="0" applyNumberFormat="1" applyFont="1" applyBorder="1" applyAlignment="1">
      <alignment horizontal="center" vertical="center"/>
    </xf>
    <xf numFmtId="0" fontId="9" fillId="0" borderId="0" xfId="0" applyFont="1" applyAlignment="1">
      <alignment vertical="center" wrapText="1"/>
    </xf>
    <xf numFmtId="178" fontId="9" fillId="0" borderId="0" xfId="0" applyNumberFormat="1" applyFont="1" applyAlignment="1">
      <alignment vertical="center" wrapText="1"/>
    </xf>
    <xf numFmtId="179" fontId="9" fillId="0" borderId="0" xfId="0" applyNumberFormat="1" applyFont="1" applyAlignment="1">
      <alignment vertical="center" wrapText="1"/>
    </xf>
    <xf numFmtId="178" fontId="3" fillId="0" borderId="0" xfId="0" applyNumberFormat="1" applyFont="1" applyAlignment="1">
      <alignment vertical="top"/>
    </xf>
    <xf numFmtId="179" fontId="3" fillId="0" borderId="0" xfId="0" applyNumberFormat="1" applyFont="1" applyAlignment="1">
      <alignment vertical="top"/>
    </xf>
    <xf numFmtId="0" fontId="2" fillId="0" borderId="0" xfId="0" applyFont="1" applyAlignment="1">
      <alignment vertical="top"/>
    </xf>
    <xf numFmtId="0" fontId="13" fillId="0" borderId="0" xfId="0" applyFont="1" applyAlignment="1">
      <alignment vertical="top"/>
    </xf>
    <xf numFmtId="0" fontId="3" fillId="0" borderId="0" xfId="0" applyFont="1" applyAlignment="1">
      <alignment vertical="center"/>
    </xf>
    <xf numFmtId="0" fontId="3" fillId="0" borderId="0" xfId="0" applyFont="1" applyAlignment="1">
      <alignment vertical="top"/>
    </xf>
    <xf numFmtId="0" fontId="14" fillId="0" borderId="0" xfId="0" applyFont="1" applyAlignment="1">
      <alignment vertical="center"/>
    </xf>
    <xf numFmtId="0" fontId="15" fillId="0" borderId="0" xfId="0" applyFont="1" applyAlignment="1">
      <alignment horizontal="center" vertical="center"/>
    </xf>
    <xf numFmtId="0" fontId="0" fillId="0" borderId="0" xfId="0" applyFont="1" applyAlignment="1">
      <alignment vertical="center"/>
    </xf>
    <xf numFmtId="0" fontId="0" fillId="0" borderId="0" xfId="0" applyFont="1" applyAlignment="1">
      <alignment horizontal="right"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7" xfId="0" applyFont="1" applyFill="1" applyBorder="1" applyAlignment="1">
      <alignment horizontal="center" vertical="center"/>
    </xf>
    <xf numFmtId="0" fontId="16" fillId="2" borderId="11" xfId="0" applyFont="1" applyFill="1" applyBorder="1" applyAlignment="1">
      <alignment horizontal="left" vertical="center"/>
    </xf>
    <xf numFmtId="176" fontId="9" fillId="3" borderId="1" xfId="0" applyNumberFormat="1" applyFont="1" applyFill="1" applyBorder="1" applyAlignment="1">
      <alignment horizontal="right" vertical="center"/>
    </xf>
    <xf numFmtId="0" fontId="16" fillId="2" borderId="1" xfId="0" applyFont="1" applyFill="1" applyBorder="1" applyAlignment="1">
      <alignment horizontal="left" vertical="center"/>
    </xf>
    <xf numFmtId="176" fontId="9" fillId="3" borderId="17" xfId="0" applyNumberFormat="1" applyFont="1" applyFill="1" applyBorder="1" applyAlignment="1">
      <alignment horizontal="right" vertical="center"/>
    </xf>
    <xf numFmtId="0" fontId="9" fillId="2" borderId="11" xfId="0" applyFont="1" applyFill="1" applyBorder="1" applyAlignment="1">
      <alignment horizontal="left" vertical="center"/>
    </xf>
    <xf numFmtId="176" fontId="9" fillId="4" borderId="1" xfId="0" applyNumberFormat="1" applyFont="1" applyFill="1" applyBorder="1" applyAlignment="1" applyProtection="1">
      <alignment horizontal="right" vertical="center"/>
      <protection locked="0"/>
    </xf>
    <xf numFmtId="0" fontId="9" fillId="2" borderId="1" xfId="0" applyFont="1" applyFill="1" applyBorder="1" applyAlignment="1">
      <alignment horizontal="left" vertical="center"/>
    </xf>
    <xf numFmtId="176" fontId="9" fillId="4" borderId="17" xfId="0" applyNumberFormat="1" applyFont="1" applyFill="1" applyBorder="1" applyAlignment="1" applyProtection="1">
      <alignment horizontal="right" vertical="center"/>
      <protection locked="0"/>
    </xf>
    <xf numFmtId="176" fontId="9" fillId="0" borderId="1" xfId="0" applyNumberFormat="1" applyFont="1" applyBorder="1" applyAlignment="1" applyProtection="1">
      <alignment horizontal="right" vertical="center"/>
      <protection locked="0"/>
    </xf>
    <xf numFmtId="178" fontId="9" fillId="4" borderId="1" xfId="0" applyNumberFormat="1" applyFont="1" applyFill="1" applyBorder="1" applyAlignment="1" applyProtection="1">
      <alignment horizontal="right" vertical="center"/>
      <protection locked="0"/>
    </xf>
    <xf numFmtId="0" fontId="9" fillId="2" borderId="18" xfId="0" applyFont="1" applyFill="1" applyBorder="1" applyAlignment="1">
      <alignment horizontal="left" vertical="center"/>
    </xf>
    <xf numFmtId="0" fontId="9" fillId="2" borderId="22" xfId="0" applyFont="1" applyFill="1" applyBorder="1" applyAlignment="1">
      <alignment horizontal="center" vertical="center"/>
    </xf>
    <xf numFmtId="176" fontId="9" fillId="4" borderId="22" xfId="0" applyNumberFormat="1" applyFont="1" applyFill="1" applyBorder="1" applyAlignment="1" applyProtection="1">
      <alignment horizontal="right" vertical="center"/>
      <protection locked="0"/>
    </xf>
    <xf numFmtId="0" fontId="9" fillId="2" borderId="22" xfId="0" applyFont="1" applyFill="1" applyBorder="1" applyAlignment="1">
      <alignment horizontal="left" vertical="center"/>
    </xf>
    <xf numFmtId="176" fontId="9" fillId="4" borderId="23" xfId="0" applyNumberFormat="1" applyFont="1" applyFill="1" applyBorder="1" applyAlignment="1" applyProtection="1">
      <alignment horizontal="right" vertical="center"/>
      <protection locked="0"/>
    </xf>
    <xf numFmtId="0" fontId="9" fillId="0" borderId="24" xfId="0" applyFont="1" applyBorder="1" applyAlignment="1">
      <alignment vertical="center"/>
    </xf>
    <xf numFmtId="0" fontId="9" fillId="0" borderId="0" xfId="0" applyFont="1" applyAlignment="1">
      <alignment horizontal="left" vertical="center" wrapText="1" indent="3"/>
    </xf>
    <xf numFmtId="0" fontId="3" fillId="0" borderId="0" xfId="0" applyFont="1" applyBorder="1" applyAlignment="1">
      <alignment vertical="top"/>
    </xf>
    <xf numFmtId="0" fontId="1" fillId="0" borderId="0" xfId="0" applyFont="1" applyAlignment="1">
      <alignment vertical="top"/>
    </xf>
    <xf numFmtId="0" fontId="3" fillId="0" borderId="0" xfId="0" applyFont="1" applyAlignment="1">
      <alignment horizontal="center" vertical="top"/>
    </xf>
    <xf numFmtId="0" fontId="0" fillId="0" borderId="0" xfId="0" applyFont="1" applyAlignment="1">
      <alignment horizontal="center" vertical="center"/>
    </xf>
    <xf numFmtId="0" fontId="0" fillId="0" borderId="0" xfId="0" applyFont="1" applyAlignment="1">
      <alignment horizontal="center"/>
    </xf>
    <xf numFmtId="49" fontId="9" fillId="2" borderId="17" xfId="0" applyNumberFormat="1" applyFont="1" applyFill="1" applyBorder="1" applyAlignment="1">
      <alignment horizontal="center" vertical="center"/>
    </xf>
    <xf numFmtId="49" fontId="9" fillId="0" borderId="17" xfId="0" applyNumberFormat="1" applyFont="1" applyBorder="1" applyAlignment="1">
      <alignment horizontal="center" vertical="center" wrapText="1"/>
    </xf>
    <xf numFmtId="49" fontId="9" fillId="0" borderId="17" xfId="0" applyNumberFormat="1" applyFont="1" applyBorder="1" applyAlignment="1" applyProtection="1">
      <alignment horizontal="left" vertical="center" wrapText="1"/>
      <protection locked="0"/>
    </xf>
    <xf numFmtId="176" fontId="9" fillId="0" borderId="22" xfId="0" applyNumberFormat="1" applyFont="1" applyBorder="1" applyAlignment="1" applyProtection="1">
      <alignment horizontal="right" vertical="center"/>
      <protection locked="0"/>
    </xf>
    <xf numFmtId="49" fontId="9" fillId="0" borderId="23" xfId="0" applyNumberFormat="1" applyFont="1" applyBorder="1" applyAlignment="1" applyProtection="1">
      <alignment horizontal="left" vertical="center" wrapText="1"/>
      <protection locked="0"/>
    </xf>
    <xf numFmtId="0" fontId="9" fillId="0" borderId="0" xfId="0" applyFont="1" applyAlignment="1">
      <alignment vertical="center"/>
    </xf>
    <xf numFmtId="0" fontId="9" fillId="0" borderId="0" xfId="0" applyFont="1" applyAlignment="1">
      <alignment horizontal="center" vertical="center"/>
    </xf>
    <xf numFmtId="0" fontId="17" fillId="0" borderId="0" xfId="0" applyFont="1" applyAlignment="1">
      <alignment vertical="center"/>
    </xf>
    <xf numFmtId="0" fontId="9" fillId="0" borderId="0" xfId="0" applyFont="1" applyAlignment="1">
      <alignment horizontal="left" vertical="center"/>
    </xf>
    <xf numFmtId="49" fontId="3" fillId="0" borderId="0" xfId="0" applyNumberFormat="1" applyFont="1" applyAlignment="1">
      <alignment horizontal="left" vertical="top"/>
    </xf>
    <xf numFmtId="49" fontId="14" fillId="0" borderId="0" xfId="0" applyNumberFormat="1" applyFont="1" applyAlignment="1">
      <alignment horizontal="left" vertical="center"/>
    </xf>
    <xf numFmtId="49" fontId="15" fillId="0" borderId="0" xfId="0" applyNumberFormat="1" applyFont="1" applyAlignment="1">
      <alignment horizontal="left" vertical="center"/>
    </xf>
    <xf numFmtId="49" fontId="0" fillId="0" borderId="0" xfId="0" applyNumberFormat="1" applyFont="1" applyAlignment="1">
      <alignment horizontal="right" vertical="center"/>
    </xf>
    <xf numFmtId="49" fontId="9" fillId="2" borderId="21" xfId="0" applyNumberFormat="1" applyFont="1" applyFill="1" applyBorder="1" applyAlignment="1">
      <alignment horizontal="center" vertical="center"/>
    </xf>
    <xf numFmtId="0" fontId="16" fillId="0" borderId="11" xfId="0" applyFont="1" applyBorder="1" applyAlignment="1">
      <alignment vertical="center"/>
    </xf>
    <xf numFmtId="49" fontId="9" fillId="0" borderId="17" xfId="0" applyNumberFormat="1" applyFont="1" applyBorder="1" applyAlignment="1">
      <alignment horizontal="center" vertical="center"/>
    </xf>
    <xf numFmtId="0" fontId="9" fillId="0" borderId="11" xfId="0" applyFont="1" applyBorder="1" applyAlignment="1">
      <alignment vertical="center"/>
    </xf>
    <xf numFmtId="176" fontId="9" fillId="3" borderId="1" xfId="0" applyNumberFormat="1" applyFont="1" applyFill="1" applyBorder="1" applyAlignment="1" applyProtection="1">
      <alignment horizontal="right" vertical="center"/>
      <protection locked="0"/>
    </xf>
    <xf numFmtId="180" fontId="9" fillId="3" borderId="1" xfId="0" applyNumberFormat="1" applyFont="1" applyFill="1" applyBorder="1" applyAlignment="1">
      <alignment horizontal="right" vertical="center"/>
    </xf>
    <xf numFmtId="181" fontId="9" fillId="3" borderId="1" xfId="0" applyNumberFormat="1" applyFont="1" applyFill="1" applyBorder="1" applyAlignment="1">
      <alignment horizontal="right" vertical="center"/>
    </xf>
    <xf numFmtId="49" fontId="9" fillId="3" borderId="1" xfId="0" applyNumberFormat="1" applyFont="1" applyFill="1" applyBorder="1" applyAlignment="1" applyProtection="1">
      <alignment horizontal="right" vertical="center"/>
      <protection locked="0"/>
    </xf>
    <xf numFmtId="0" fontId="9" fillId="0" borderId="25" xfId="0" applyFont="1" applyBorder="1" applyAlignment="1">
      <alignment vertical="center"/>
    </xf>
    <xf numFmtId="0" fontId="9" fillId="0" borderId="18" xfId="0" applyFont="1" applyBorder="1" applyAlignment="1">
      <alignment vertical="center"/>
    </xf>
    <xf numFmtId="176" fontId="9" fillId="3" borderId="22" xfId="0" applyNumberFormat="1" applyFont="1" applyFill="1" applyBorder="1" applyAlignment="1">
      <alignment horizontal="right" vertical="center"/>
    </xf>
    <xf numFmtId="176" fontId="9" fillId="3" borderId="22" xfId="0" applyNumberFormat="1" applyFont="1" applyFill="1" applyBorder="1" applyAlignment="1" applyProtection="1">
      <alignment horizontal="right" vertical="center"/>
      <protection locked="0"/>
    </xf>
    <xf numFmtId="180" fontId="9" fillId="3" borderId="22" xfId="0" applyNumberFormat="1" applyFont="1" applyFill="1" applyBorder="1" applyAlignment="1">
      <alignment horizontal="right" vertical="center"/>
    </xf>
    <xf numFmtId="49" fontId="9" fillId="0" borderId="0" xfId="0" applyNumberFormat="1" applyFont="1" applyAlignment="1">
      <alignment horizontal="left" vertical="center"/>
    </xf>
    <xf numFmtId="49" fontId="9" fillId="0" borderId="0" xfId="0" applyNumberFormat="1" applyFont="1" applyAlignment="1">
      <alignment horizontal="left" vertical="center" wrapText="1"/>
    </xf>
    <xf numFmtId="0" fontId="15" fillId="0" borderId="0" xfId="61" applyFont="1" applyAlignment="1">
      <alignment horizontal="center" vertical="center" wrapText="1"/>
    </xf>
    <xf numFmtId="0" fontId="0" fillId="0" borderId="0" xfId="0" applyFont="1" applyAlignment="1">
      <alignment horizontal="left" vertical="center"/>
    </xf>
    <xf numFmtId="0" fontId="9" fillId="2" borderId="11" xfId="0" applyFont="1" applyFill="1" applyBorder="1" applyAlignment="1">
      <alignment vertical="center"/>
    </xf>
    <xf numFmtId="176" fontId="9" fillId="0" borderId="1" xfId="0" applyNumberFormat="1" applyFont="1" applyBorder="1" applyAlignment="1" applyProtection="1">
      <alignment vertical="center"/>
      <protection locked="0"/>
    </xf>
    <xf numFmtId="176" fontId="9" fillId="5" borderId="1" xfId="0" applyNumberFormat="1" applyFont="1" applyFill="1" applyBorder="1" applyAlignment="1" applyProtection="1">
      <alignment vertical="center"/>
      <protection locked="0"/>
    </xf>
    <xf numFmtId="49" fontId="9" fillId="5" borderId="1" xfId="0" applyNumberFormat="1" applyFont="1" applyFill="1" applyBorder="1" applyAlignment="1" applyProtection="1">
      <alignment vertical="center" wrapText="1"/>
      <protection locked="0"/>
    </xf>
    <xf numFmtId="0" fontId="9" fillId="2" borderId="18" xfId="0" applyFont="1" applyFill="1" applyBorder="1" applyAlignment="1">
      <alignment vertical="center"/>
    </xf>
    <xf numFmtId="176" fontId="9" fillId="0" borderId="22" xfId="0" applyNumberFormat="1" applyFont="1" applyBorder="1" applyAlignment="1" applyProtection="1">
      <alignment vertical="center"/>
      <protection locked="0"/>
    </xf>
    <xf numFmtId="176" fontId="9" fillId="5" borderId="22" xfId="0" applyNumberFormat="1" applyFont="1" applyFill="1" applyBorder="1" applyAlignment="1" applyProtection="1">
      <alignment vertical="center"/>
      <protection locked="0"/>
    </xf>
    <xf numFmtId="49" fontId="9" fillId="5" borderId="22" xfId="0" applyNumberFormat="1" applyFont="1" applyFill="1" applyBorder="1" applyAlignment="1" applyProtection="1">
      <alignment vertical="center" wrapText="1"/>
      <protection locked="0"/>
    </xf>
    <xf numFmtId="0" fontId="17" fillId="0" borderId="24" xfId="0" applyFont="1" applyBorder="1" applyAlignment="1">
      <alignment horizontal="left" vertical="center" wrapText="1"/>
    </xf>
    <xf numFmtId="0" fontId="9" fillId="2" borderId="8" xfId="0" applyFont="1" applyFill="1" applyBorder="1" applyAlignment="1">
      <alignment horizontal="center" vertical="center" wrapText="1"/>
    </xf>
    <xf numFmtId="0" fontId="9" fillId="2" borderId="1" xfId="0" applyFont="1" applyFill="1" applyBorder="1" applyAlignment="1">
      <alignment horizontal="center" vertical="center" wrapText="1"/>
    </xf>
    <xf numFmtId="176" fontId="9" fillId="3" borderId="1" xfId="0" applyNumberFormat="1" applyFont="1" applyFill="1" applyBorder="1" applyAlignment="1">
      <alignment vertical="center"/>
    </xf>
    <xf numFmtId="49" fontId="9" fillId="5" borderId="17" xfId="0" applyNumberFormat="1" applyFont="1" applyFill="1" applyBorder="1" applyAlignment="1" applyProtection="1">
      <alignment vertical="center" wrapText="1"/>
      <protection locked="0"/>
    </xf>
    <xf numFmtId="176" fontId="9" fillId="3" borderId="22" xfId="0" applyNumberFormat="1" applyFont="1" applyFill="1" applyBorder="1" applyAlignment="1">
      <alignment vertical="center"/>
    </xf>
    <xf numFmtId="176" fontId="9" fillId="5" borderId="22" xfId="0" applyNumberFormat="1" applyFont="1" applyFill="1" applyBorder="1" applyAlignment="1">
      <alignment vertical="center"/>
    </xf>
    <xf numFmtId="49" fontId="9" fillId="5" borderId="23" xfId="0" applyNumberFormat="1" applyFont="1" applyFill="1" applyBorder="1" applyAlignment="1" applyProtection="1">
      <alignment vertical="center" wrapText="1"/>
      <protection locked="0"/>
    </xf>
    <xf numFmtId="0" fontId="14" fillId="0" borderId="0" xfId="0" applyFont="1" applyAlignment="1">
      <alignment horizontal="left" vertical="center"/>
    </xf>
    <xf numFmtId="0" fontId="9" fillId="2" borderId="2" xfId="0" applyFont="1" applyFill="1" applyBorder="1" applyAlignment="1">
      <alignment horizontal="center"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9" fillId="3" borderId="5" xfId="0" applyFont="1" applyFill="1" applyBorder="1" applyAlignment="1">
      <alignment horizontal="left" vertical="center"/>
    </xf>
    <xf numFmtId="0" fontId="9" fillId="3" borderId="6" xfId="0" applyFont="1" applyFill="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17" fillId="0" borderId="24" xfId="0" applyFont="1" applyBorder="1" applyAlignment="1">
      <alignment horizontal="left" vertical="center"/>
    </xf>
    <xf numFmtId="0" fontId="17" fillId="0" borderId="0" xfId="0" applyFont="1" applyAlignment="1">
      <alignment horizontal="left" vertical="center"/>
    </xf>
    <xf numFmtId="49" fontId="9" fillId="3" borderId="1" xfId="0" applyNumberFormat="1" applyFont="1" applyFill="1" applyBorder="1" applyAlignment="1" applyProtection="1">
      <alignment horizontal="left" vertical="center" wrapText="1"/>
      <protection locked="0"/>
    </xf>
    <xf numFmtId="49" fontId="9" fillId="0" borderId="1" xfId="0" applyNumberFormat="1" applyFont="1" applyBorder="1" applyAlignment="1" applyProtection="1">
      <alignment horizontal="left" vertical="center" wrapText="1"/>
      <protection locked="0"/>
    </xf>
    <xf numFmtId="0" fontId="18" fillId="0" borderId="0" xfId="0" applyFont="1" applyBorder="1"/>
    <xf numFmtId="0" fontId="0" fillId="0" borderId="0" xfId="0" applyFont="1" applyBorder="1"/>
    <xf numFmtId="0" fontId="19" fillId="0" borderId="0" xfId="0" applyFont="1"/>
    <xf numFmtId="0" fontId="20" fillId="0" borderId="0" xfId="0" applyFont="1" applyBorder="1" applyAlignment="1">
      <alignment horizontal="center" vertical="center"/>
    </xf>
    <xf numFmtId="0" fontId="19" fillId="0" borderId="0" xfId="0" applyFont="1" applyBorder="1"/>
    <xf numFmtId="0" fontId="21" fillId="0" borderId="0" xfId="0" applyFont="1" applyBorder="1" applyAlignment="1">
      <alignment horizontal="left"/>
    </xf>
    <xf numFmtId="0" fontId="9" fillId="0" borderId="0" xfId="0" applyFont="1" applyBorder="1" applyAlignment="1">
      <alignment horizontal="right"/>
    </xf>
    <xf numFmtId="0" fontId="21" fillId="0" borderId="0" xfId="0" applyFont="1" applyBorder="1" applyAlignment="1">
      <alignment vertical="center"/>
    </xf>
    <xf numFmtId="0" fontId="19" fillId="0" borderId="0" xfId="0" applyFont="1" applyBorder="1"/>
    <xf numFmtId="0" fontId="21" fillId="0" borderId="0" xfId="0" applyFont="1" applyBorder="1" applyAlignment="1">
      <alignment horizontal="left"/>
    </xf>
    <xf numFmtId="0" fontId="21" fillId="2" borderId="7" xfId="0" applyFont="1" applyFill="1" applyBorder="1" applyAlignment="1">
      <alignment horizontal="center" vertical="center" shrinkToFit="1"/>
    </xf>
    <xf numFmtId="0" fontId="21" fillId="2" borderId="8" xfId="0" applyFont="1" applyFill="1" applyBorder="1" applyAlignment="1">
      <alignment horizontal="center" vertical="center" shrinkToFit="1"/>
    </xf>
    <xf numFmtId="0" fontId="21" fillId="2" borderId="8" xfId="0" applyFont="1" applyFill="1" applyBorder="1" applyAlignment="1">
      <alignment horizontal="center" vertical="center" wrapText="1" shrinkToFit="1"/>
    </xf>
    <xf numFmtId="0" fontId="22" fillId="2" borderId="21" xfId="0" applyFont="1" applyFill="1" applyBorder="1" applyAlignment="1">
      <alignment horizontal="center"/>
    </xf>
    <xf numFmtId="0" fontId="21" fillId="2" borderId="11" xfId="0" applyFont="1" applyFill="1" applyBorder="1" applyAlignment="1">
      <alignment horizontal="center" vertical="center" shrinkToFit="1"/>
    </xf>
    <xf numFmtId="0" fontId="21" fillId="2" borderId="1" xfId="0" applyFont="1" applyFill="1" applyBorder="1" applyAlignment="1">
      <alignment horizontal="center" vertical="center" shrinkToFit="1"/>
    </xf>
    <xf numFmtId="0" fontId="0" fillId="2" borderId="1" xfId="0" applyFont="1" applyFill="1" applyBorder="1" applyAlignment="1">
      <alignment horizontal="center"/>
    </xf>
    <xf numFmtId="0" fontId="22" fillId="2" borderId="17" xfId="0" applyFont="1" applyFill="1" applyBorder="1" applyAlignment="1">
      <alignment horizontal="center"/>
    </xf>
    <xf numFmtId="0" fontId="21" fillId="2" borderId="11" xfId="0" applyFont="1" applyFill="1" applyBorder="1" applyAlignment="1">
      <alignment horizontal="left" vertical="center" shrinkToFit="1"/>
    </xf>
    <xf numFmtId="0" fontId="21" fillId="0" borderId="1" xfId="0" applyFont="1" applyBorder="1" applyAlignment="1">
      <alignment horizontal="center" vertical="center" shrinkToFit="1"/>
    </xf>
    <xf numFmtId="0" fontId="21" fillId="0" borderId="1" xfId="0" applyFont="1" applyBorder="1" applyAlignment="1">
      <alignment horizontal="left" vertical="center"/>
    </xf>
    <xf numFmtId="49" fontId="21" fillId="0" borderId="17" xfId="0" applyNumberFormat="1" applyFont="1" applyBorder="1" applyAlignment="1" applyProtection="1">
      <alignment horizontal="right" vertical="center" shrinkToFit="1"/>
      <protection locked="0"/>
    </xf>
    <xf numFmtId="176" fontId="21" fillId="3" borderId="1" xfId="0" applyNumberFormat="1" applyFont="1" applyFill="1" applyBorder="1" applyAlignment="1">
      <alignment horizontal="right" vertical="center" shrinkToFit="1"/>
    </xf>
    <xf numFmtId="182" fontId="21" fillId="3" borderId="17" xfId="0" applyNumberFormat="1" applyFont="1" applyFill="1" applyBorder="1" applyAlignment="1" applyProtection="1">
      <alignment horizontal="right" vertical="center" shrinkToFit="1"/>
      <protection locked="0"/>
    </xf>
    <xf numFmtId="176" fontId="21" fillId="0" borderId="1" xfId="0" applyNumberFormat="1" applyFont="1" applyBorder="1" applyAlignment="1" applyProtection="1">
      <alignment horizontal="right" vertical="center" shrinkToFit="1"/>
      <protection locked="0"/>
    </xf>
    <xf numFmtId="182" fontId="21" fillId="0" borderId="17" xfId="0" applyNumberFormat="1" applyFont="1" applyBorder="1" applyAlignment="1" applyProtection="1">
      <alignment horizontal="right" vertical="center" shrinkToFit="1"/>
      <protection locked="0"/>
    </xf>
    <xf numFmtId="0" fontId="21" fillId="0" borderId="1" xfId="0" applyFont="1" applyBorder="1" applyAlignment="1">
      <alignment horizontal="right" vertical="center" shrinkToFit="1"/>
    </xf>
    <xf numFmtId="181" fontId="21" fillId="0" borderId="17" xfId="0" applyNumberFormat="1" applyFont="1" applyBorder="1" applyAlignment="1" applyProtection="1">
      <alignment horizontal="right" vertical="center" shrinkToFit="1"/>
      <protection locked="0"/>
    </xf>
    <xf numFmtId="181" fontId="21" fillId="0" borderId="1" xfId="0" applyNumberFormat="1" applyFont="1" applyBorder="1" applyAlignment="1" applyProtection="1">
      <alignment horizontal="right" vertical="center" shrinkToFit="1"/>
      <protection locked="0"/>
    </xf>
    <xf numFmtId="176" fontId="21" fillId="0" borderId="17" xfId="0" applyNumberFormat="1" applyFont="1" applyBorder="1" applyAlignment="1">
      <alignment horizontal="right" vertical="center" shrinkToFit="1"/>
    </xf>
    <xf numFmtId="176" fontId="21" fillId="3" borderId="17" xfId="0" applyNumberFormat="1" applyFont="1" applyFill="1" applyBorder="1" applyAlignment="1" applyProtection="1">
      <alignment horizontal="right" vertical="center" shrinkToFit="1"/>
      <protection locked="0"/>
    </xf>
    <xf numFmtId="176" fontId="21" fillId="0" borderId="17" xfId="0" applyNumberFormat="1" applyFont="1" applyBorder="1" applyAlignment="1" applyProtection="1">
      <alignment horizontal="right" vertical="center" shrinkToFit="1"/>
      <protection locked="0"/>
    </xf>
    <xf numFmtId="181" fontId="21" fillId="0" borderId="17" xfId="0" applyNumberFormat="1" applyFont="1" applyBorder="1" applyAlignment="1">
      <alignment horizontal="right" vertical="center" shrinkToFit="1"/>
    </xf>
    <xf numFmtId="0" fontId="21" fillId="2" borderId="22" xfId="0" applyFont="1" applyFill="1" applyBorder="1" applyAlignment="1">
      <alignment horizontal="center" vertical="center" shrinkToFit="1"/>
    </xf>
    <xf numFmtId="176" fontId="21" fillId="0" borderId="22" xfId="0" applyNumberFormat="1" applyFont="1" applyBorder="1" applyAlignment="1" applyProtection="1">
      <alignment horizontal="right"/>
      <protection locked="0"/>
    </xf>
    <xf numFmtId="176" fontId="21" fillId="0" borderId="22" xfId="0" applyNumberFormat="1" applyFont="1" applyBorder="1" applyAlignment="1" applyProtection="1">
      <alignment horizontal="right" vertical="center" shrinkToFit="1"/>
      <protection locked="0"/>
    </xf>
    <xf numFmtId="0" fontId="21" fillId="0" borderId="22" xfId="0" applyFont="1" applyBorder="1" applyAlignment="1">
      <alignment horizontal="left" vertical="center"/>
    </xf>
    <xf numFmtId="181" fontId="21" fillId="0" borderId="23" xfId="0" applyNumberFormat="1" applyFont="1" applyBorder="1" applyAlignment="1">
      <alignment horizontal="right" vertical="center" shrinkToFit="1"/>
    </xf>
    <xf numFmtId="0" fontId="21" fillId="0" borderId="0" xfId="0" applyFont="1" applyAlignment="1">
      <alignment horizontal="left" wrapText="1"/>
    </xf>
    <xf numFmtId="0" fontId="18" fillId="0" borderId="0" xfId="0" applyFont="1"/>
    <xf numFmtId="0" fontId="23" fillId="0" borderId="0" xfId="0" applyFont="1" applyAlignment="1">
      <alignment horizontal="center" vertical="center"/>
    </xf>
    <xf numFmtId="0" fontId="24" fillId="0" borderId="0" xfId="0" applyFont="1" applyAlignment="1">
      <alignment horizontal="center" vertical="center"/>
    </xf>
    <xf numFmtId="0" fontId="19" fillId="0" borderId="0" xfId="0" applyFont="1" applyAlignment="1">
      <alignment vertical="center"/>
    </xf>
    <xf numFmtId="0" fontId="21" fillId="0" borderId="0" xfId="0" applyFont="1" applyAlignment="1">
      <alignment horizontal="right" vertical="center"/>
    </xf>
    <xf numFmtId="0" fontId="21" fillId="0" borderId="0" xfId="0" applyFont="1" applyAlignment="1">
      <alignment vertical="center"/>
    </xf>
    <xf numFmtId="0" fontId="0" fillId="0" borderId="0" xfId="0" applyFont="1" applyAlignment="1">
      <alignment horizontal="right"/>
    </xf>
    <xf numFmtId="0" fontId="21" fillId="2" borderId="26" xfId="0" applyFont="1" applyFill="1" applyBorder="1" applyAlignment="1">
      <alignment horizontal="center" vertical="center"/>
    </xf>
    <xf numFmtId="0" fontId="21" fillId="2" borderId="27" xfId="0" applyFont="1" applyFill="1" applyBorder="1" applyAlignment="1">
      <alignment horizontal="center" vertical="center"/>
    </xf>
    <xf numFmtId="0" fontId="21" fillId="2" borderId="28" xfId="0" applyFont="1" applyFill="1" applyBorder="1" applyAlignment="1">
      <alignment horizontal="center" vertical="center"/>
    </xf>
    <xf numFmtId="0" fontId="21" fillId="2" borderId="29"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30" xfId="0" applyFont="1" applyFill="1" applyBorder="1" applyAlignment="1">
      <alignment horizontal="center" vertical="center"/>
    </xf>
    <xf numFmtId="0" fontId="21" fillId="2" borderId="29" xfId="0" applyFont="1" applyFill="1" applyBorder="1" applyAlignment="1">
      <alignment horizontal="left" vertical="center"/>
    </xf>
    <xf numFmtId="0" fontId="21" fillId="0" borderId="1" xfId="0" applyFont="1" applyBorder="1" applyAlignment="1">
      <alignment horizontal="center" vertical="center"/>
    </xf>
    <xf numFmtId="0" fontId="21" fillId="2" borderId="1" xfId="0" applyFont="1" applyFill="1" applyBorder="1" applyAlignment="1">
      <alignment horizontal="left" vertical="center"/>
    </xf>
    <xf numFmtId="0" fontId="21" fillId="0" borderId="30" xfId="0" applyFont="1" applyBorder="1" applyAlignment="1">
      <alignment horizontal="center" vertical="center"/>
    </xf>
    <xf numFmtId="181" fontId="21" fillId="0" borderId="30" xfId="0" applyNumberFormat="1" applyFont="1" applyBorder="1" applyAlignment="1" applyProtection="1">
      <alignment horizontal="right" vertical="center"/>
      <protection locked="0"/>
    </xf>
    <xf numFmtId="176" fontId="21" fillId="0" borderId="1" xfId="0" applyNumberFormat="1" applyFont="1" applyBorder="1" applyAlignment="1" applyProtection="1">
      <alignment horizontal="right" vertical="center"/>
      <protection locked="0"/>
    </xf>
    <xf numFmtId="181" fontId="21" fillId="3" borderId="30" xfId="0" applyNumberFormat="1" applyFont="1" applyFill="1" applyBorder="1" applyAlignment="1">
      <alignment horizontal="right" vertical="center"/>
    </xf>
    <xf numFmtId="181" fontId="21" fillId="0" borderId="1" xfId="0" applyNumberFormat="1" applyFont="1" applyBorder="1" applyAlignment="1" applyProtection="1">
      <alignment horizontal="right" vertical="center"/>
      <protection locked="0"/>
    </xf>
    <xf numFmtId="181" fontId="21" fillId="0" borderId="1" xfId="0" applyNumberFormat="1" applyFont="1" applyBorder="1" applyAlignment="1">
      <alignment horizontal="right" vertical="center"/>
    </xf>
    <xf numFmtId="178" fontId="21" fillId="0" borderId="1" xfId="0" applyNumberFormat="1" applyFont="1" applyBorder="1" applyAlignment="1">
      <alignment horizontal="right" vertical="center"/>
    </xf>
    <xf numFmtId="176" fontId="21" fillId="3" borderId="1" xfId="0" applyNumberFormat="1" applyFont="1" applyFill="1" applyBorder="1" applyAlignment="1">
      <alignment horizontal="right" vertical="center"/>
    </xf>
    <xf numFmtId="176" fontId="21" fillId="0" borderId="30" xfId="0" applyNumberFormat="1" applyFont="1" applyBorder="1" applyAlignment="1" applyProtection="1">
      <alignment horizontal="right" vertical="center"/>
      <protection locked="0"/>
    </xf>
    <xf numFmtId="176" fontId="19" fillId="0" borderId="1" xfId="0" applyNumberFormat="1" applyFont="1" applyBorder="1" applyAlignment="1" applyProtection="1">
      <alignment horizontal="right" vertical="center"/>
      <protection locked="0"/>
    </xf>
    <xf numFmtId="0" fontId="19" fillId="2" borderId="0" xfId="0" applyFont="1" applyFill="1"/>
    <xf numFmtId="176" fontId="21" fillId="0" borderId="30" xfId="0" applyNumberFormat="1" applyFont="1" applyBorder="1" applyAlignment="1">
      <alignment horizontal="right" vertical="center"/>
    </xf>
    <xf numFmtId="0" fontId="21" fillId="2" borderId="31" xfId="0" applyFont="1" applyFill="1" applyBorder="1" applyAlignment="1">
      <alignment horizontal="left" vertical="center"/>
    </xf>
    <xf numFmtId="0" fontId="21" fillId="2" borderId="32" xfId="0" applyFont="1" applyFill="1" applyBorder="1" applyAlignment="1">
      <alignment horizontal="center" vertical="center"/>
    </xf>
    <xf numFmtId="176" fontId="21" fillId="0" borderId="32" xfId="0" applyNumberFormat="1" applyFont="1" applyBorder="1" applyAlignment="1" applyProtection="1">
      <alignment horizontal="right" vertical="center"/>
      <protection locked="0"/>
    </xf>
    <xf numFmtId="176" fontId="21" fillId="0" borderId="33" xfId="0" applyNumberFormat="1" applyFont="1" applyBorder="1" applyAlignment="1">
      <alignment horizontal="right" vertical="center"/>
    </xf>
    <xf numFmtId="0" fontId="21" fillId="0" borderId="0" xfId="0" applyFont="1" applyAlignment="1">
      <alignment horizontal="left" vertical="center"/>
    </xf>
    <xf numFmtId="0" fontId="25" fillId="0" borderId="0" xfId="0" applyFont="1" applyBorder="1" applyAlignment="1">
      <alignment horizontal="right" vertical="center"/>
    </xf>
    <xf numFmtId="0" fontId="0" fillId="0" borderId="0" xfId="0" applyFont="1" applyBorder="1" applyAlignment="1">
      <alignment horizontal="right" vertical="center"/>
    </xf>
    <xf numFmtId="0" fontId="9" fillId="0" borderId="0" xfId="0" applyFont="1" applyBorder="1" applyAlignment="1">
      <alignment horizontal="right" vertical="center"/>
    </xf>
    <xf numFmtId="49" fontId="9" fillId="0" borderId="0" xfId="0" applyNumberFormat="1" applyFont="1" applyBorder="1" applyAlignment="1">
      <alignment horizontal="right" vertical="center"/>
    </xf>
    <xf numFmtId="0" fontId="9" fillId="0" borderId="0" xfId="0" applyFont="1" applyBorder="1" applyAlignment="1">
      <alignment horizontal="right" vertical="center"/>
    </xf>
    <xf numFmtId="0" fontId="9" fillId="0" borderId="0" xfId="0" applyFont="1" applyBorder="1" applyAlignment="1">
      <alignment horizontal="right" vertical="center"/>
    </xf>
    <xf numFmtId="0" fontId="19" fillId="0" borderId="0" xfId="0" applyFont="1" applyAlignment="1">
      <alignment horizontal="right" vertical="center"/>
    </xf>
    <xf numFmtId="0" fontId="15" fillId="0" borderId="0" xfId="0" applyFont="1" applyBorder="1" applyAlignment="1">
      <alignment horizontal="center" vertical="center"/>
    </xf>
    <xf numFmtId="0" fontId="0" fillId="0" borderId="0" xfId="0" applyFont="1" applyBorder="1" applyAlignment="1">
      <alignment horizontal="left" vertical="center"/>
    </xf>
    <xf numFmtId="49" fontId="9" fillId="2" borderId="1" xfId="0" applyNumberFormat="1" applyFont="1" applyFill="1" applyBorder="1" applyAlignment="1">
      <alignment horizontal="center" vertical="center"/>
    </xf>
    <xf numFmtId="0" fontId="9" fillId="3" borderId="34" xfId="0" applyFont="1" applyFill="1" applyBorder="1" applyAlignment="1">
      <alignment horizontal="left" vertical="center"/>
    </xf>
    <xf numFmtId="0" fontId="9" fillId="3" borderId="15" xfId="0" applyFont="1" applyFill="1" applyBorder="1" applyAlignment="1">
      <alignment horizontal="left" vertical="center"/>
    </xf>
    <xf numFmtId="0" fontId="9" fillId="3" borderId="6" xfId="0" applyFont="1" applyFill="1" applyBorder="1" applyAlignment="1">
      <alignment horizontal="left" vertical="center"/>
    </xf>
    <xf numFmtId="181" fontId="9" fillId="3" borderId="1" xfId="0" applyNumberFormat="1" applyFont="1" applyFill="1" applyBorder="1" applyAlignment="1" applyProtection="1">
      <alignment horizontal="right" vertical="center"/>
      <protection locked="0"/>
    </xf>
    <xf numFmtId="0" fontId="9" fillId="0" borderId="34" xfId="0" applyFont="1" applyBorder="1" applyAlignment="1">
      <alignment horizontal="left" vertical="center"/>
    </xf>
    <xf numFmtId="0" fontId="9" fillId="0" borderId="15" xfId="0" applyFont="1" applyBorder="1" applyAlignment="1">
      <alignment horizontal="left" vertical="center"/>
    </xf>
    <xf numFmtId="0" fontId="9" fillId="0" borderId="6" xfId="0" applyFont="1" applyBorder="1" applyAlignment="1">
      <alignment horizontal="left" vertical="center"/>
    </xf>
    <xf numFmtId="181" fontId="9" fillId="0" borderId="1" xfId="0" applyNumberFormat="1" applyFont="1" applyBorder="1" applyAlignment="1" applyProtection="1">
      <alignment horizontal="right" vertical="center"/>
      <protection locked="0"/>
    </xf>
    <xf numFmtId="0" fontId="9" fillId="0" borderId="0" xfId="0" applyFont="1" applyBorder="1" applyAlignment="1">
      <alignment horizontal="left" vertical="center"/>
    </xf>
    <xf numFmtId="3" fontId="9" fillId="0" borderId="0" xfId="0" applyNumberFormat="1" applyFont="1" applyBorder="1" applyAlignment="1">
      <alignment horizontal="right" vertical="center"/>
    </xf>
    <xf numFmtId="3" fontId="9" fillId="0" borderId="0" xfId="0" applyNumberFormat="1" applyFont="1" applyBorder="1" applyAlignment="1" applyProtection="1">
      <alignment horizontal="right" vertical="center"/>
      <protection locked="0"/>
    </xf>
    <xf numFmtId="0" fontId="17" fillId="0" borderId="0" xfId="0" applyFont="1" applyBorder="1" applyAlignment="1">
      <alignment horizontal="right" vertical="center"/>
    </xf>
    <xf numFmtId="0" fontId="9" fillId="2" borderId="1" xfId="0" applyFont="1" applyFill="1" applyBorder="1" applyAlignment="1">
      <alignment vertical="center" wrapText="1"/>
    </xf>
    <xf numFmtId="0" fontId="9" fillId="0" borderId="0" xfId="0" applyFont="1" applyBorder="1" applyAlignment="1" applyProtection="1">
      <alignment horizontal="right" vertical="center"/>
      <protection locked="0"/>
    </xf>
    <xf numFmtId="0" fontId="25" fillId="0" borderId="0" xfId="0" applyFont="1" applyBorder="1" applyAlignment="1">
      <alignment horizontal="center" vertical="center" wrapText="1"/>
    </xf>
    <xf numFmtId="0" fontId="0" fillId="0" borderId="0" xfId="0" applyFont="1" applyBorder="1" applyAlignment="1">
      <alignment vertical="center" wrapText="1"/>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0" fillId="0" borderId="0" xfId="61" applyFont="1" applyAlignment="1">
      <alignment vertical="center" wrapText="1"/>
    </xf>
    <xf numFmtId="0" fontId="0" fillId="0" borderId="0" xfId="61" applyFont="1" applyAlignment="1">
      <alignment horizontal="center" vertical="center" wrapText="1"/>
    </xf>
    <xf numFmtId="0" fontId="19" fillId="0" borderId="0" xfId="0" applyFont="1" applyAlignment="1">
      <alignment vertical="center" wrapText="1"/>
    </xf>
    <xf numFmtId="0" fontId="0" fillId="0" borderId="0" xfId="0" applyFont="1" applyBorder="1" applyAlignment="1">
      <alignment horizontal="center" vertical="center"/>
    </xf>
    <xf numFmtId="0" fontId="0" fillId="0" borderId="0" xfId="61" applyFont="1" applyBorder="1" applyAlignment="1">
      <alignment horizontal="center" vertical="center" wrapText="1"/>
    </xf>
    <xf numFmtId="0" fontId="26" fillId="0" borderId="0" xfId="0" applyFont="1" applyBorder="1" applyAlignment="1">
      <alignment horizontal="left" vertical="center"/>
    </xf>
    <xf numFmtId="0" fontId="0" fillId="0" borderId="0" xfId="0" applyFont="1" applyBorder="1" applyAlignment="1">
      <alignment horizontal="center" vertical="center"/>
    </xf>
    <xf numFmtId="0" fontId="0" fillId="0" borderId="0" xfId="61" applyFont="1" applyBorder="1" applyAlignment="1">
      <alignment horizontal="center" vertical="center" wrapText="1"/>
    </xf>
    <xf numFmtId="0" fontId="0" fillId="0" borderId="0" xfId="0" applyFont="1" applyBorder="1" applyAlignment="1">
      <alignment horizontal="right" vertical="center"/>
    </xf>
    <xf numFmtId="0" fontId="9" fillId="0" borderId="1" xfId="0" applyFont="1" applyBorder="1" applyAlignment="1">
      <alignment horizontal="left" vertical="center"/>
    </xf>
    <xf numFmtId="176" fontId="9" fillId="0" borderId="1" xfId="0" applyNumberFormat="1" applyFont="1" applyBorder="1" applyAlignment="1">
      <alignment horizontal="right" vertical="center"/>
    </xf>
    <xf numFmtId="4" fontId="9" fillId="0" borderId="0" xfId="0" applyNumberFormat="1" applyFont="1" applyBorder="1" applyAlignment="1">
      <alignment horizontal="right" vertical="center"/>
    </xf>
    <xf numFmtId="4" fontId="9" fillId="0" borderId="0" xfId="0" applyNumberFormat="1" applyFont="1" applyBorder="1" applyAlignment="1" applyProtection="1">
      <alignment horizontal="right" vertical="center"/>
      <protection locked="0"/>
    </xf>
    <xf numFmtId="0" fontId="18" fillId="0" borderId="0" xfId="61" applyFont="1" applyBorder="1" applyAlignment="1">
      <alignment vertical="center" wrapText="1"/>
    </xf>
    <xf numFmtId="0" fontId="0" fillId="0" borderId="0" xfId="61" applyFont="1" applyBorder="1" applyAlignment="1">
      <alignment vertical="center" wrapText="1"/>
    </xf>
    <xf numFmtId="0" fontId="0" fillId="0" borderId="0" xfId="61" applyFont="1" applyBorder="1" applyAlignment="1">
      <alignment vertical="center" wrapText="1"/>
    </xf>
    <xf numFmtId="0" fontId="27" fillId="0" borderId="0" xfId="61" applyFont="1" applyBorder="1" applyAlignment="1">
      <alignment horizontal="center" vertical="center" wrapText="1"/>
    </xf>
    <xf numFmtId="0" fontId="19" fillId="0" borderId="0" xfId="61" applyFont="1" applyBorder="1" applyAlignment="1">
      <alignment vertical="center" wrapText="1"/>
    </xf>
    <xf numFmtId="0" fontId="19" fillId="0" borderId="0" xfId="61" applyFont="1" applyBorder="1" applyAlignment="1">
      <alignment vertical="center" wrapText="1"/>
    </xf>
    <xf numFmtId="0" fontId="21" fillId="2" borderId="1" xfId="0" applyFont="1" applyFill="1" applyBorder="1" applyAlignment="1">
      <alignment horizontal="center" vertical="center" wrapText="1"/>
    </xf>
    <xf numFmtId="176" fontId="28" fillId="0" borderId="1" xfId="0" applyNumberFormat="1" applyFont="1" applyBorder="1" applyAlignment="1">
      <alignment horizontal="right" vertical="center"/>
    </xf>
    <xf numFmtId="4" fontId="21" fillId="0" borderId="0" xfId="0" applyNumberFormat="1" applyFont="1" applyBorder="1" applyAlignment="1" applyProtection="1">
      <alignment horizontal="right" vertical="center"/>
      <protection locked="0"/>
    </xf>
    <xf numFmtId="176" fontId="28" fillId="0" borderId="1" xfId="0" applyNumberFormat="1" applyFont="1" applyBorder="1" applyAlignment="1" applyProtection="1">
      <alignment horizontal="right" vertical="center"/>
      <protection locked="0"/>
    </xf>
    <xf numFmtId="0" fontId="9" fillId="2" borderId="1" xfId="61" applyFont="1" applyFill="1" applyBorder="1" applyAlignment="1">
      <alignment horizontal="center" vertical="center" wrapText="1"/>
    </xf>
    <xf numFmtId="0" fontId="0" fillId="0" borderId="0" xfId="61" applyFont="1" applyBorder="1" applyAlignment="1">
      <alignment horizontal="right" vertical="center"/>
    </xf>
    <xf numFmtId="0" fontId="0" fillId="0" borderId="0" xfId="61" applyFont="1" applyBorder="1" applyAlignment="1">
      <alignment horizontal="right" vertical="center"/>
    </xf>
    <xf numFmtId="0" fontId="12" fillId="2" borderId="1" xfId="0" applyFont="1" applyFill="1" applyBorder="1" applyAlignment="1">
      <alignment horizontal="center" vertical="center" wrapText="1"/>
    </xf>
    <xf numFmtId="49" fontId="9" fillId="3" borderId="1" xfId="0" applyNumberFormat="1" applyFont="1" applyFill="1" applyBorder="1" applyAlignment="1">
      <alignment horizontal="left" vertical="center"/>
    </xf>
    <xf numFmtId="49" fontId="9" fillId="0" borderId="1" xfId="0" applyNumberFormat="1" applyFont="1" applyBorder="1" applyAlignment="1">
      <alignment horizontal="left" vertical="center"/>
    </xf>
    <xf numFmtId="49" fontId="9" fillId="0" borderId="0" xfId="0" applyNumberFormat="1" applyFont="1" applyBorder="1" applyAlignment="1">
      <alignment horizontal="left" vertical="center"/>
    </xf>
    <xf numFmtId="0" fontId="9" fillId="0" borderId="6" xfId="0" applyFont="1" applyBorder="1" applyAlignment="1">
      <alignment horizontal="center" vertical="center" wrapText="1"/>
    </xf>
    <xf numFmtId="183" fontId="9" fillId="2" borderId="1" xfId="0" applyNumberFormat="1" applyFont="1" applyFill="1" applyBorder="1" applyAlignment="1">
      <alignment horizontal="center" vertical="center" wrapText="1"/>
    </xf>
    <xf numFmtId="49" fontId="9" fillId="3" borderId="1" xfId="0" applyNumberFormat="1" applyFont="1" applyFill="1" applyBorder="1" applyAlignment="1">
      <alignment horizontal="right" vertical="center"/>
    </xf>
    <xf numFmtId="49" fontId="9" fillId="0" borderId="1" xfId="0" applyNumberFormat="1" applyFont="1" applyBorder="1" applyAlignment="1">
      <alignment horizontal="right" vertical="center"/>
    </xf>
    <xf numFmtId="0" fontId="9" fillId="0" borderId="0" xfId="0" applyFont="1" applyBorder="1" applyAlignment="1">
      <alignment horizontal="right" wrapText="1"/>
    </xf>
    <xf numFmtId="0" fontId="9" fillId="0" borderId="0" xfId="0" applyFont="1" applyBorder="1" applyAlignment="1">
      <alignment horizontal="right" wrapText="1"/>
    </xf>
    <xf numFmtId="0" fontId="29" fillId="0" borderId="0" xfId="61" applyFont="1" applyAlignment="1">
      <alignment horizontal="center" vertical="center" wrapText="1"/>
    </xf>
    <xf numFmtId="49" fontId="9" fillId="2" borderId="1" xfId="0" applyNumberFormat="1" applyFont="1" applyFill="1" applyBorder="1" applyAlignment="1">
      <alignment horizontal="center" vertical="center" wrapText="1"/>
    </xf>
    <xf numFmtId="176" fontId="9" fillId="3" borderId="1" xfId="61" applyNumberFormat="1" applyFont="1" applyFill="1" applyBorder="1" applyAlignment="1" applyProtection="1">
      <alignment horizontal="right" vertical="center" wrapText="1"/>
      <protection locked="0"/>
    </xf>
    <xf numFmtId="176" fontId="9" fillId="0" borderId="1" xfId="61" applyNumberFormat="1" applyFont="1" applyBorder="1" applyAlignment="1" applyProtection="1">
      <alignment horizontal="right" vertical="center" wrapText="1"/>
      <protection locked="0"/>
    </xf>
    <xf numFmtId="4" fontId="9" fillId="0" borderId="0" xfId="61" applyNumberFormat="1" applyFont="1" applyBorder="1" applyAlignment="1" applyProtection="1">
      <alignment horizontal="right" vertical="center" wrapText="1"/>
      <protection locked="0"/>
    </xf>
    <xf numFmtId="176" fontId="9" fillId="3" borderId="1" xfId="61" applyNumberFormat="1" applyFont="1" applyFill="1" applyBorder="1" applyAlignment="1">
      <alignment horizontal="right" vertical="center" wrapText="1"/>
    </xf>
    <xf numFmtId="4" fontId="9" fillId="0" borderId="0" xfId="61" applyNumberFormat="1" applyFont="1" applyBorder="1" applyAlignment="1">
      <alignment horizontal="right" vertical="center" wrapText="1"/>
    </xf>
    <xf numFmtId="0" fontId="29" fillId="0" borderId="0" xfId="0" applyFont="1" applyBorder="1" applyAlignment="1">
      <alignment horizontal="right" vertical="center"/>
    </xf>
    <xf numFmtId="0" fontId="29" fillId="0" borderId="0" xfId="0" applyFont="1" applyBorder="1" applyAlignment="1">
      <alignment horizontal="right" vertical="center"/>
    </xf>
    <xf numFmtId="176" fontId="28" fillId="3" borderId="1" xfId="61" applyNumberFormat="1" applyFont="1" applyFill="1" applyBorder="1" applyAlignment="1" applyProtection="1">
      <alignment horizontal="right" vertical="center" wrapText="1"/>
      <protection locked="0"/>
    </xf>
    <xf numFmtId="176" fontId="28" fillId="0" borderId="1" xfId="61" applyNumberFormat="1" applyFont="1" applyBorder="1" applyAlignment="1" applyProtection="1">
      <alignment horizontal="right" vertical="center" wrapText="1"/>
      <protection locked="0"/>
    </xf>
    <xf numFmtId="4" fontId="21" fillId="0" borderId="0" xfId="61" applyNumberFormat="1" applyFont="1" applyBorder="1" applyAlignment="1" applyProtection="1">
      <alignment horizontal="right" vertical="center" wrapText="1"/>
      <protection locked="0"/>
    </xf>
    <xf numFmtId="176" fontId="9" fillId="0" borderId="1" xfId="61" applyNumberFormat="1" applyFont="1" applyBorder="1" applyAlignment="1">
      <alignment horizontal="right" vertical="center" wrapText="1"/>
    </xf>
    <xf numFmtId="0" fontId="9" fillId="0" borderId="0" xfId="0" applyFont="1" applyBorder="1" applyAlignment="1" applyProtection="1">
      <alignment horizontal="right" wrapText="1"/>
      <protection locked="0"/>
    </xf>
    <xf numFmtId="176" fontId="9" fillId="3" borderId="1" xfId="0" applyNumberFormat="1" applyFont="1" applyFill="1" applyBorder="1" applyAlignment="1" applyProtection="1">
      <alignment horizontal="right" wrapText="1"/>
      <protection locked="0"/>
    </xf>
    <xf numFmtId="176" fontId="9" fillId="3" borderId="1" xfId="61" applyNumberFormat="1" applyFont="1" applyFill="1" applyBorder="1" applyAlignment="1" applyProtection="1">
      <alignment horizontal="right" wrapText="1"/>
      <protection locked="0"/>
    </xf>
    <xf numFmtId="176" fontId="9" fillId="0" borderId="1" xfId="0" applyNumberFormat="1" applyFont="1" applyBorder="1" applyAlignment="1" applyProtection="1">
      <alignment horizontal="right" wrapText="1"/>
      <protection locked="0"/>
    </xf>
    <xf numFmtId="176" fontId="9" fillId="0" borderId="1" xfId="61" applyNumberFormat="1" applyFont="1" applyBorder="1" applyAlignment="1" applyProtection="1">
      <alignment horizontal="right" wrapText="1"/>
      <protection locked="0"/>
    </xf>
    <xf numFmtId="4" fontId="9" fillId="0" borderId="0" xfId="0" applyNumberFormat="1" applyFont="1" applyBorder="1" applyAlignment="1" applyProtection="1">
      <alignment horizontal="right" wrapText="1"/>
      <protection locked="0"/>
    </xf>
    <xf numFmtId="0" fontId="9" fillId="0" borderId="0" xfId="61" applyFont="1" applyAlignment="1">
      <alignment vertical="center" wrapText="1"/>
    </xf>
    <xf numFmtId="0" fontId="30" fillId="0" borderId="0" xfId="0" applyFont="1" applyBorder="1" applyAlignment="1">
      <alignment horizontal="center" vertical="center"/>
    </xf>
    <xf numFmtId="0" fontId="30" fillId="0" borderId="0" xfId="0" applyFont="1" applyBorder="1" applyAlignment="1">
      <alignment horizontal="center" vertical="center" wrapText="1"/>
    </xf>
    <xf numFmtId="176" fontId="9" fillId="3" borderId="1" xfId="61" applyNumberFormat="1" applyFont="1" applyFill="1" applyBorder="1" applyAlignment="1">
      <alignment horizontal="right" vertical="center"/>
    </xf>
    <xf numFmtId="176" fontId="9" fillId="3" borderId="1" xfId="0" applyNumberFormat="1" applyFont="1" applyFill="1" applyBorder="1" applyAlignment="1">
      <alignment horizontal="right"/>
    </xf>
    <xf numFmtId="176" fontId="9" fillId="3" borderId="1" xfId="61" applyNumberFormat="1" applyFont="1" applyFill="1" applyBorder="1" applyAlignment="1">
      <alignment horizontal="right"/>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0" xfId="0" applyFont="1" applyAlignment="1">
      <alignment horizontal="right" vertical="center"/>
    </xf>
    <xf numFmtId="0" fontId="9" fillId="0" borderId="1" xfId="0" applyFont="1" applyBorder="1" applyAlignment="1">
      <alignment vertical="center"/>
    </xf>
    <xf numFmtId="4" fontId="9" fillId="2" borderId="1" xfId="0" applyNumberFormat="1" applyFont="1" applyFill="1" applyBorder="1" applyAlignment="1">
      <alignment horizontal="center" vertical="center" wrapText="1"/>
    </xf>
    <xf numFmtId="0" fontId="25" fillId="0" borderId="0" xfId="0" applyFont="1" applyAlignment="1">
      <alignment vertical="center" wrapText="1"/>
    </xf>
    <xf numFmtId="0" fontId="0" fillId="0" borderId="0" xfId="0" applyFont="1" applyAlignment="1">
      <alignment vertical="center" wrapText="1"/>
    </xf>
    <xf numFmtId="0" fontId="9" fillId="0" borderId="0" xfId="64" applyFont="1" applyAlignment="1">
      <alignment horizontal="center" vertical="center" wrapText="1"/>
    </xf>
    <xf numFmtId="0" fontId="9" fillId="0" borderId="0" xfId="0" applyFont="1" applyAlignment="1">
      <alignment horizontal="right" vertical="center" wrapText="1"/>
    </xf>
    <xf numFmtId="0" fontId="0" fillId="0" borderId="0" xfId="64" applyFont="1" applyAlignment="1">
      <alignment vertical="center" wrapText="1"/>
    </xf>
    <xf numFmtId="0" fontId="15" fillId="0" borderId="0" xfId="0" applyFont="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right" vertical="center" wrapText="1"/>
    </xf>
    <xf numFmtId="0" fontId="26" fillId="0" borderId="0" xfId="0" applyFont="1" applyAlignment="1">
      <alignment horizontal="left" vertical="center"/>
    </xf>
    <xf numFmtId="49" fontId="9" fillId="0" borderId="1" xfId="0" applyNumberFormat="1" applyFont="1" applyBorder="1" applyAlignment="1">
      <alignment horizontal="left" vertical="center" wrapText="1"/>
    </xf>
    <xf numFmtId="176" fontId="9" fillId="0" borderId="1" xfId="0" applyNumberFormat="1" applyFont="1" applyBorder="1" applyAlignment="1">
      <alignment horizontal="right" vertical="center" wrapText="1"/>
    </xf>
    <xf numFmtId="176" fontId="9" fillId="0" borderId="1" xfId="0" applyNumberFormat="1" applyFont="1" applyBorder="1" applyAlignment="1" applyProtection="1">
      <alignment horizontal="right" vertical="center" wrapText="1"/>
      <protection locked="0"/>
    </xf>
    <xf numFmtId="0" fontId="9" fillId="0" borderId="0" xfId="0" applyFont="1" applyBorder="1" applyAlignment="1">
      <alignment horizontal="left" vertical="center" wrapText="1"/>
    </xf>
    <xf numFmtId="4" fontId="9" fillId="0" borderId="0" xfId="0" applyNumberFormat="1" applyFont="1" applyAlignment="1">
      <alignment horizontal="right" vertical="center" wrapText="1"/>
    </xf>
    <xf numFmtId="4" fontId="9" fillId="0" borderId="0" xfId="0" applyNumberFormat="1" applyFont="1" applyAlignment="1" applyProtection="1">
      <alignment horizontal="right" vertical="center" wrapText="1"/>
      <protection locked="0"/>
    </xf>
    <xf numFmtId="176" fontId="9" fillId="3" borderId="1" xfId="0" applyNumberFormat="1" applyFont="1" applyFill="1" applyBorder="1" applyAlignment="1">
      <alignment horizontal="right" vertical="center" wrapText="1"/>
    </xf>
    <xf numFmtId="0" fontId="9" fillId="0" borderId="0" xfId="0" applyFont="1" applyAlignment="1" applyProtection="1">
      <alignment horizontal="right" vertical="center" wrapText="1"/>
      <protection locked="0"/>
    </xf>
    <xf numFmtId="0" fontId="18" fillId="0" borderId="0" xfId="64" applyFont="1" applyAlignment="1">
      <alignment vertical="center" wrapText="1"/>
    </xf>
    <xf numFmtId="2" fontId="9" fillId="0" borderId="0" xfId="0" applyNumberFormat="1" applyFont="1" applyBorder="1" applyAlignment="1">
      <alignment horizontal="right" vertical="center"/>
    </xf>
    <xf numFmtId="2" fontId="9" fillId="0" borderId="0" xfId="0" applyNumberFormat="1" applyFont="1" applyBorder="1" applyAlignment="1" applyProtection="1">
      <alignment horizontal="right" vertical="center"/>
      <protection locked="0"/>
    </xf>
    <xf numFmtId="176" fontId="9" fillId="3" borderId="1" xfId="61" applyNumberFormat="1" applyFont="1" applyFill="1" applyBorder="1" applyAlignment="1">
      <alignment horizontal="center" vertical="center" wrapText="1"/>
    </xf>
    <xf numFmtId="0" fontId="25" fillId="0" borderId="0" xfId="0" applyFont="1" applyBorder="1" applyAlignment="1">
      <alignment vertical="center" wrapText="1"/>
    </xf>
    <xf numFmtId="0" fontId="29" fillId="0" borderId="0" xfId="64" applyFont="1" applyAlignment="1">
      <alignment vertical="center" wrapText="1"/>
    </xf>
    <xf numFmtId="0" fontId="15" fillId="0" borderId="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Border="1" applyAlignment="1">
      <alignment horizontal="center" vertical="center" wrapText="1"/>
    </xf>
    <xf numFmtId="0" fontId="0" fillId="0" borderId="0" xfId="64" applyFont="1" applyBorder="1" applyAlignment="1">
      <alignment vertical="center" wrapText="1"/>
    </xf>
    <xf numFmtId="0" fontId="0" fillId="0" borderId="0" xfId="0" applyFont="1" applyBorder="1" applyAlignment="1">
      <alignment horizontal="right" vertical="center" wrapText="1"/>
    </xf>
    <xf numFmtId="0" fontId="9" fillId="2" borderId="35" xfId="61" applyFont="1" applyFill="1" applyBorder="1" applyAlignment="1">
      <alignment horizontal="center" vertical="center" wrapText="1"/>
    </xf>
    <xf numFmtId="0" fontId="7" fillId="0" borderId="1" xfId="0" applyFont="1" applyBorder="1" applyAlignment="1">
      <alignment vertical="top"/>
    </xf>
    <xf numFmtId="0" fontId="9" fillId="3" borderId="1" xfId="0" applyFont="1" applyFill="1" applyBorder="1" applyAlignment="1">
      <alignment horizontal="left" vertical="center"/>
    </xf>
    <xf numFmtId="0" fontId="9" fillId="3" borderId="15" xfId="61" applyFont="1" applyFill="1" applyBorder="1" applyAlignment="1">
      <alignment horizontal="left" vertical="center"/>
    </xf>
    <xf numFmtId="0" fontId="9" fillId="3" borderId="6" xfId="61" applyFont="1" applyFill="1" applyBorder="1" applyAlignment="1">
      <alignment horizontal="left" vertical="center"/>
    </xf>
    <xf numFmtId="0" fontId="9" fillId="0" borderId="15" xfId="61" applyFont="1" applyBorder="1" applyAlignment="1">
      <alignment horizontal="left" vertical="center"/>
    </xf>
    <xf numFmtId="0" fontId="9" fillId="0" borderId="6" xfId="61" applyFont="1" applyBorder="1" applyAlignment="1">
      <alignment horizontal="left" vertical="center"/>
    </xf>
    <xf numFmtId="0" fontId="9" fillId="0" borderId="0" xfId="61" applyFont="1" applyAlignment="1">
      <alignment horizontal="left" vertical="center"/>
    </xf>
    <xf numFmtId="0" fontId="9" fillId="0" borderId="0" xfId="61" applyFont="1" applyAlignment="1">
      <alignment horizontal="center" vertical="center" wrapText="1"/>
    </xf>
    <xf numFmtId="0" fontId="9" fillId="0" borderId="0" xfId="0" applyFont="1" applyBorder="1" applyAlignment="1">
      <alignment horizontal="right" vertical="center" wrapText="1"/>
    </xf>
    <xf numFmtId="0" fontId="9" fillId="0" borderId="0" xfId="0" applyFont="1" applyBorder="1" applyAlignment="1">
      <alignment horizontal="right" vertical="center" wrapText="1"/>
    </xf>
    <xf numFmtId="176" fontId="9" fillId="3" borderId="1" xfId="0" applyNumberFormat="1" applyFont="1" applyFill="1" applyBorder="1" applyAlignment="1" applyProtection="1">
      <alignment horizontal="right" vertical="center" wrapText="1"/>
      <protection locked="0"/>
    </xf>
    <xf numFmtId="4" fontId="9" fillId="0" borderId="0" xfId="0" applyNumberFormat="1" applyFont="1" applyBorder="1" applyAlignment="1">
      <alignment horizontal="right" vertical="center" wrapText="1"/>
    </xf>
    <xf numFmtId="4" fontId="9" fillId="0" borderId="0" xfId="0" applyNumberFormat="1" applyFont="1" applyBorder="1" applyAlignment="1" applyProtection="1">
      <alignment horizontal="right" vertical="center" wrapText="1"/>
      <protection locked="0"/>
    </xf>
    <xf numFmtId="176" fontId="28" fillId="3" borderId="1" xfId="0" applyNumberFormat="1" applyFont="1" applyFill="1" applyBorder="1" applyAlignment="1" applyProtection="1">
      <alignment horizontal="right" vertical="center" wrapText="1"/>
      <protection locked="0"/>
    </xf>
    <xf numFmtId="176" fontId="28" fillId="0" borderId="1" xfId="0" applyNumberFormat="1" applyFont="1" applyBorder="1" applyAlignment="1" applyProtection="1">
      <alignment horizontal="right" vertical="center" wrapText="1"/>
      <protection locked="0"/>
    </xf>
    <xf numFmtId="4" fontId="21" fillId="0" borderId="0" xfId="0" applyNumberFormat="1" applyFont="1" applyBorder="1" applyAlignment="1" applyProtection="1">
      <alignment horizontal="right" vertical="center" wrapText="1"/>
      <protection locked="0"/>
    </xf>
    <xf numFmtId="176" fontId="28" fillId="3" borderId="1" xfId="0" applyNumberFormat="1" applyFont="1" applyFill="1" applyBorder="1" applyAlignment="1">
      <alignment horizontal="right" vertical="center" wrapText="1"/>
    </xf>
    <xf numFmtId="176" fontId="28" fillId="3" borderId="1" xfId="61" applyNumberFormat="1" applyFont="1" applyFill="1" applyBorder="1" applyAlignment="1">
      <alignment horizontal="right" vertical="center" wrapText="1"/>
    </xf>
    <xf numFmtId="176" fontId="9" fillId="3" borderId="1" xfId="0" applyNumberFormat="1" applyFont="1" applyFill="1" applyBorder="1" applyAlignment="1">
      <alignment horizontal="right" wrapText="1"/>
    </xf>
    <xf numFmtId="176" fontId="9" fillId="3" borderId="1" xfId="61" applyNumberFormat="1" applyFont="1" applyFill="1" applyBorder="1" applyAlignment="1">
      <alignment horizontal="right" wrapText="1"/>
    </xf>
    <xf numFmtId="0" fontId="9" fillId="0" borderId="0" xfId="61" applyFont="1">
      <alignment vertical="center"/>
    </xf>
    <xf numFmtId="0" fontId="9" fillId="0" borderId="0" xfId="0" applyFont="1" applyBorder="1" applyAlignment="1">
      <alignment horizontal="right" vertical="center" wrapText="1"/>
    </xf>
    <xf numFmtId="0" fontId="0" fillId="0" borderId="0" xfId="0" applyFont="1" applyBorder="1"/>
    <xf numFmtId="0" fontId="0" fillId="0" borderId="0" xfId="0" applyFont="1" applyBorder="1"/>
    <xf numFmtId="0" fontId="31" fillId="0" borderId="0" xfId="0" applyFont="1" applyBorder="1" applyAlignment="1">
      <alignment horizontal="right" vertical="center"/>
    </xf>
    <xf numFmtId="0" fontId="9" fillId="0" borderId="1" xfId="0" applyFont="1" applyBorder="1" applyAlignment="1">
      <alignment horizontal="right" vertical="center"/>
    </xf>
    <xf numFmtId="0" fontId="25" fillId="0" borderId="0" xfId="0" applyFont="1" applyAlignment="1">
      <alignment horizontal="right" vertical="center"/>
    </xf>
    <xf numFmtId="0" fontId="30" fillId="0" borderId="0" xfId="0" applyFont="1" applyAlignment="1">
      <alignment horizontal="center" vertical="center"/>
    </xf>
    <xf numFmtId="0" fontId="31" fillId="0" borderId="0" xfId="0" applyFont="1" applyAlignment="1">
      <alignment horizontal="right" vertical="center"/>
    </xf>
    <xf numFmtId="0" fontId="32" fillId="0" borderId="0" xfId="0" applyFont="1" applyAlignment="1">
      <alignment horizontal="left" vertical="center"/>
    </xf>
    <xf numFmtId="0" fontId="32" fillId="0" borderId="0" xfId="0" applyFont="1" applyAlignment="1">
      <alignment horizontal="right" vertical="center"/>
    </xf>
    <xf numFmtId="0" fontId="31" fillId="0" borderId="0" xfId="0" applyFont="1" applyAlignment="1">
      <alignment horizontal="center" vertical="center"/>
    </xf>
    <xf numFmtId="176" fontId="9" fillId="3" borderId="1" xfId="0" applyNumberFormat="1" applyFont="1" applyFill="1" applyBorder="1" applyProtection="1">
      <protection locked="0"/>
    </xf>
    <xf numFmtId="176" fontId="9" fillId="0" borderId="1" xfId="0" applyNumberFormat="1" applyFont="1" applyBorder="1" applyProtection="1">
      <protection locked="0"/>
    </xf>
    <xf numFmtId="4" fontId="9" fillId="0" borderId="0" xfId="0" applyNumberFormat="1" applyFont="1" applyBorder="1" applyProtection="1">
      <protection locked="0"/>
    </xf>
    <xf numFmtId="176" fontId="33" fillId="3" borderId="1" xfId="0" applyNumberFormat="1" applyFont="1" applyFill="1" applyBorder="1" applyAlignment="1" applyProtection="1">
      <alignment horizontal="right" vertical="center"/>
      <protection locked="0"/>
    </xf>
    <xf numFmtId="176" fontId="33" fillId="0" borderId="1" xfId="0" applyNumberFormat="1" applyFont="1" applyBorder="1" applyAlignment="1" applyProtection="1">
      <alignment horizontal="right" vertical="center"/>
      <protection locked="0"/>
    </xf>
    <xf numFmtId="4" fontId="33" fillId="0" borderId="0" xfId="0" applyNumberFormat="1" applyFont="1" applyBorder="1" applyAlignment="1" applyProtection="1">
      <alignment horizontal="right" vertical="center"/>
      <protection locked="0"/>
    </xf>
    <xf numFmtId="184" fontId="9" fillId="0" borderId="0" xfId="0" applyNumberFormat="1" applyFont="1" applyBorder="1" applyAlignment="1">
      <alignment horizontal="right" vertical="center"/>
    </xf>
    <xf numFmtId="0" fontId="0" fillId="0" borderId="0" xfId="58" applyFont="1" applyAlignment="1">
      <alignment horizontal="right" vertical="center"/>
    </xf>
    <xf numFmtId="0" fontId="0" fillId="0" borderId="0" xfId="58" applyFont="1" applyBorder="1" applyAlignment="1">
      <alignment horizontal="right" vertical="center"/>
    </xf>
    <xf numFmtId="183" fontId="12" fillId="2" borderId="1" xfId="0" applyNumberFormat="1" applyFont="1" applyFill="1" applyBorder="1" applyAlignment="1">
      <alignment horizontal="center" vertical="center" wrapText="1"/>
    </xf>
    <xf numFmtId="183" fontId="9" fillId="2" borderId="1" xfId="0" applyNumberFormat="1" applyFont="1" applyFill="1" applyBorder="1" applyAlignment="1">
      <alignment horizontal="center" vertical="center"/>
    </xf>
    <xf numFmtId="184" fontId="9" fillId="2" borderId="1" xfId="0" applyNumberFormat="1" applyFont="1" applyFill="1" applyBorder="1" applyAlignment="1">
      <alignment horizontal="center" vertical="center"/>
    </xf>
    <xf numFmtId="0" fontId="9" fillId="3" borderId="34" xfId="58" applyFont="1" applyFill="1" applyBorder="1" applyAlignment="1">
      <alignment horizontal="left" vertical="center"/>
    </xf>
    <xf numFmtId="183" fontId="9" fillId="3" borderId="15" xfId="0" applyNumberFormat="1" applyFont="1" applyFill="1" applyBorder="1" applyAlignment="1">
      <alignment horizontal="left" vertical="center"/>
    </xf>
    <xf numFmtId="183" fontId="9" fillId="3" borderId="6" xfId="0" applyNumberFormat="1" applyFont="1" applyFill="1" applyBorder="1" applyAlignment="1">
      <alignment horizontal="left" vertical="center"/>
    </xf>
    <xf numFmtId="0" fontId="9" fillId="0" borderId="34" xfId="58" applyFont="1" applyBorder="1" applyAlignment="1">
      <alignment horizontal="left" vertical="center"/>
    </xf>
    <xf numFmtId="183" fontId="9" fillId="0" borderId="15" xfId="0" applyNumberFormat="1" applyFont="1" applyBorder="1" applyAlignment="1">
      <alignment horizontal="left" vertical="center"/>
    </xf>
    <xf numFmtId="183" fontId="9" fillId="0" borderId="6" xfId="0" applyNumberFormat="1" applyFont="1" applyBorder="1" applyAlignment="1">
      <alignment horizontal="left" vertical="center"/>
    </xf>
    <xf numFmtId="0" fontId="9" fillId="0" borderId="0" xfId="58" applyFont="1" applyBorder="1" applyAlignment="1">
      <alignment horizontal="left" vertical="center"/>
    </xf>
    <xf numFmtId="183" fontId="9" fillId="0" borderId="0" xfId="0" applyNumberFormat="1" applyFont="1" applyBorder="1" applyAlignment="1">
      <alignment horizontal="left" vertical="center"/>
    </xf>
    <xf numFmtId="0" fontId="26" fillId="0" borderId="0" xfId="0" applyFont="1" applyBorder="1" applyAlignment="1">
      <alignment horizontal="center" vertical="center"/>
    </xf>
    <xf numFmtId="0" fontId="9" fillId="0" borderId="6" xfId="0" applyFont="1" applyBorder="1" applyAlignment="1">
      <alignment horizontal="right" vertical="center" wrapText="1"/>
    </xf>
    <xf numFmtId="176" fontId="9" fillId="3" borderId="1" xfId="58" applyNumberFormat="1" applyFont="1" applyFill="1" applyBorder="1" applyAlignment="1">
      <alignment horizontal="right" vertical="center"/>
    </xf>
    <xf numFmtId="176" fontId="9" fillId="3" borderId="1" xfId="58" applyNumberFormat="1" applyFont="1" applyFill="1" applyBorder="1" applyAlignment="1" applyProtection="1">
      <alignment horizontal="right" vertical="center"/>
      <protection locked="0"/>
    </xf>
    <xf numFmtId="176" fontId="9" fillId="0" borderId="1" xfId="58" applyNumberFormat="1" applyFont="1" applyBorder="1" applyAlignment="1" applyProtection="1">
      <alignment horizontal="right" vertical="center"/>
      <protection locked="0"/>
    </xf>
    <xf numFmtId="4" fontId="9" fillId="0" borderId="0" xfId="58" applyNumberFormat="1" applyFont="1" applyBorder="1" applyAlignment="1">
      <alignment horizontal="right" vertical="center"/>
    </xf>
    <xf numFmtId="4" fontId="9" fillId="0" borderId="0" xfId="58" applyNumberFormat="1" applyFont="1" applyBorder="1" applyAlignment="1" applyProtection="1">
      <alignment horizontal="right" vertical="center"/>
      <protection locked="0"/>
    </xf>
    <xf numFmtId="0" fontId="26" fillId="0" borderId="0" xfId="0" applyFont="1" applyAlignment="1">
      <alignment horizontal="right" vertical="center"/>
    </xf>
    <xf numFmtId="0" fontId="26" fillId="0" borderId="0" xfId="0" applyFont="1" applyBorder="1" applyAlignment="1">
      <alignment horizontal="right" vertical="center"/>
    </xf>
    <xf numFmtId="0" fontId="7" fillId="0" borderId="0" xfId="0" applyFont="1" applyBorder="1" applyAlignment="1">
      <alignment vertical="top"/>
    </xf>
    <xf numFmtId="0" fontId="3" fillId="0" borderId="0" xfId="0" applyFont="1" applyBorder="1" applyAlignment="1">
      <alignment vertical="top"/>
    </xf>
    <xf numFmtId="0" fontId="9" fillId="2" borderId="2" xfId="0" applyFont="1" applyFill="1" applyBorder="1" applyAlignment="1">
      <alignment horizontal="center" vertical="center"/>
    </xf>
    <xf numFmtId="49" fontId="9" fillId="3" borderId="6" xfId="0" applyNumberFormat="1" applyFont="1" applyFill="1" applyBorder="1" applyAlignment="1">
      <alignment horizontal="left" vertical="center"/>
    </xf>
    <xf numFmtId="49" fontId="9" fillId="0" borderId="6" xfId="0" applyNumberFormat="1" applyFont="1" applyBorder="1" applyAlignment="1">
      <alignment horizontal="left" vertical="center"/>
    </xf>
    <xf numFmtId="0" fontId="2" fillId="0" borderId="0" xfId="0" applyFont="1" applyBorder="1" applyAlignment="1">
      <alignment vertical="top"/>
    </xf>
    <xf numFmtId="0" fontId="34" fillId="0" borderId="1" xfId="0" applyFont="1" applyBorder="1" applyAlignment="1">
      <alignment horizontal="right" vertical="top"/>
    </xf>
    <xf numFmtId="0" fontId="34" fillId="0" borderId="0" xfId="0" applyFont="1" applyBorder="1" applyAlignment="1">
      <alignment horizontal="right" vertical="top"/>
    </xf>
    <xf numFmtId="0" fontId="30" fillId="0" borderId="0" xfId="0" applyFont="1" applyBorder="1" applyAlignment="1">
      <alignment horizontal="center" vertical="center"/>
    </xf>
    <xf numFmtId="0" fontId="31" fillId="0" borderId="0" xfId="0" applyFont="1" applyBorder="1" applyAlignment="1">
      <alignment horizontal="center" vertical="center"/>
    </xf>
    <xf numFmtId="0" fontId="31" fillId="0" borderId="0" xfId="0" applyFont="1" applyBorder="1" applyAlignment="1">
      <alignment vertical="center"/>
    </xf>
    <xf numFmtId="0" fontId="31" fillId="0" borderId="0" xfId="0" applyFont="1" applyBorder="1" applyAlignment="1">
      <alignment horizontal="left" vertical="center"/>
    </xf>
    <xf numFmtId="0" fontId="7" fillId="3" borderId="34" xfId="0" applyFont="1" applyFill="1" applyBorder="1" applyAlignment="1">
      <alignment horizontal="left" vertical="center"/>
    </xf>
    <xf numFmtId="0" fontId="7" fillId="3" borderId="15" xfId="0" applyFont="1" applyFill="1" applyBorder="1" applyAlignment="1">
      <alignment horizontal="left" vertical="center"/>
    </xf>
    <xf numFmtId="0" fontId="7" fillId="3" borderId="6" xfId="0" applyFont="1" applyFill="1" applyBorder="1" applyAlignment="1">
      <alignment horizontal="left" vertical="center"/>
    </xf>
    <xf numFmtId="0" fontId="7" fillId="0" borderId="34" xfId="0" applyFont="1" applyBorder="1" applyAlignment="1">
      <alignment horizontal="left" vertical="center"/>
    </xf>
    <xf numFmtId="0" fontId="7" fillId="0" borderId="15" xfId="0" applyFont="1" applyBorder="1" applyAlignment="1">
      <alignment horizontal="left" vertical="center"/>
    </xf>
    <xf numFmtId="0" fontId="7" fillId="0" borderId="6" xfId="0" applyFont="1" applyBorder="1" applyAlignment="1">
      <alignment horizontal="left" vertical="center"/>
    </xf>
    <xf numFmtId="0" fontId="9" fillId="0" borderId="0" xfId="0" applyFont="1" applyBorder="1" applyAlignment="1">
      <alignment vertical="center"/>
    </xf>
    <xf numFmtId="0" fontId="31" fillId="0" borderId="0" xfId="0" applyFont="1" applyBorder="1" applyAlignment="1">
      <alignment horizontal="right" vertical="center"/>
    </xf>
    <xf numFmtId="0" fontId="34" fillId="0" borderId="0" xfId="0" applyFont="1" applyBorder="1" applyAlignment="1" applyProtection="1">
      <alignment horizontal="right" vertical="top"/>
      <protection locked="0"/>
    </xf>
    <xf numFmtId="0" fontId="35" fillId="0" borderId="0" xfId="0" applyFont="1" applyBorder="1" applyAlignment="1">
      <alignment horizontal="center" vertical="center"/>
    </xf>
    <xf numFmtId="0" fontId="9" fillId="0" borderId="0" xfId="49" applyFont="1" applyAlignment="1">
      <alignment horizontal="right" vertical="center"/>
    </xf>
    <xf numFmtId="49" fontId="9" fillId="0" borderId="0" xfId="49" applyNumberFormat="1" applyFont="1" applyAlignment="1">
      <alignment horizontal="right" vertical="center"/>
    </xf>
    <xf numFmtId="0" fontId="0" fillId="0" borderId="0" xfId="49" applyFont="1" applyAlignment="1">
      <alignment horizontal="right" vertical="center"/>
    </xf>
    <xf numFmtId="0" fontId="0" fillId="0" borderId="0" xfId="49" applyFont="1" applyAlignment="1">
      <alignment horizontal="right" vertical="center" wrapText="1"/>
    </xf>
    <xf numFmtId="0" fontId="36" fillId="0" borderId="0" xfId="0" applyFont="1" applyAlignment="1">
      <alignment horizontal="center" vertical="center"/>
    </xf>
    <xf numFmtId="0" fontId="36" fillId="0" borderId="0" xfId="0" applyFont="1" applyAlignment="1">
      <alignment horizontal="center" vertical="center" wrapText="1"/>
    </xf>
    <xf numFmtId="0" fontId="26" fillId="0" borderId="0" xfId="49" applyFont="1" applyAlignment="1">
      <alignment horizontal="left" vertical="center"/>
    </xf>
    <xf numFmtId="0" fontId="0" fillId="0" borderId="0" xfId="0" applyFont="1" applyAlignment="1">
      <alignment horizontal="left" vertical="center" wrapText="1"/>
    </xf>
    <xf numFmtId="183" fontId="9" fillId="2" borderId="7" xfId="0" applyNumberFormat="1" applyFont="1" applyFill="1" applyBorder="1" applyAlignment="1">
      <alignment horizontal="center" vertical="center"/>
    </xf>
    <xf numFmtId="183" fontId="9" fillId="2" borderId="8" xfId="0" applyNumberFormat="1" applyFont="1" applyFill="1" applyBorder="1" applyAlignment="1">
      <alignment horizontal="center" vertical="center"/>
    </xf>
    <xf numFmtId="183" fontId="9" fillId="2" borderId="8" xfId="0" applyNumberFormat="1" applyFont="1" applyFill="1" applyBorder="1" applyAlignment="1">
      <alignment horizontal="center" vertical="center" wrapText="1"/>
    </xf>
    <xf numFmtId="183" fontId="9" fillId="2" borderId="11" xfId="0" applyNumberFormat="1" applyFont="1" applyFill="1" applyBorder="1" applyAlignment="1">
      <alignment horizontal="center" vertical="center"/>
    </xf>
    <xf numFmtId="49" fontId="9" fillId="2" borderId="11" xfId="0" applyNumberFormat="1" applyFont="1" applyFill="1" applyBorder="1" applyAlignment="1">
      <alignment horizontal="center" vertical="center"/>
    </xf>
    <xf numFmtId="0" fontId="9" fillId="0" borderId="11" xfId="49" applyFont="1" applyBorder="1" applyAlignment="1">
      <alignment horizontal="left" vertical="center"/>
    </xf>
    <xf numFmtId="176" fontId="9" fillId="0" borderId="1" xfId="49" applyNumberFormat="1" applyFont="1" applyBorder="1" applyAlignment="1" applyProtection="1">
      <alignment horizontal="right" vertical="center"/>
      <protection locked="0"/>
    </xf>
    <xf numFmtId="176" fontId="9" fillId="3" borderId="1" xfId="49" applyNumberFormat="1" applyFont="1" applyFill="1" applyBorder="1" applyAlignment="1">
      <alignment horizontal="right" vertical="center"/>
    </xf>
    <xf numFmtId="183" fontId="9" fillId="2" borderId="1" xfId="0" applyNumberFormat="1" applyFont="1" applyFill="1" applyBorder="1" applyAlignment="1">
      <alignment horizontal="left" vertical="center"/>
    </xf>
    <xf numFmtId="0" fontId="9" fillId="0" borderId="1" xfId="49" applyFont="1" applyBorder="1" applyAlignment="1">
      <alignment horizontal="center" vertical="center"/>
    </xf>
    <xf numFmtId="183" fontId="9" fillId="2" borderId="11" xfId="0" applyNumberFormat="1" applyFont="1" applyFill="1" applyBorder="1" applyAlignment="1">
      <alignment horizontal="left" vertical="center"/>
    </xf>
    <xf numFmtId="178" fontId="9" fillId="0" borderId="1" xfId="0" applyNumberFormat="1" applyFont="1" applyBorder="1" applyAlignment="1">
      <alignment horizontal="right" vertical="center" wrapText="1"/>
    </xf>
    <xf numFmtId="178" fontId="9" fillId="0" borderId="1" xfId="0" applyNumberFormat="1" applyFont="1" applyBorder="1" applyAlignment="1">
      <alignment horizontal="center" vertical="center" wrapText="1"/>
    </xf>
    <xf numFmtId="0" fontId="9" fillId="2" borderId="11" xfId="0" applyFont="1" applyFill="1" applyBorder="1" applyAlignment="1">
      <alignment horizontal="right" vertical="center"/>
    </xf>
    <xf numFmtId="178" fontId="9" fillId="0" borderId="1" xfId="0" applyNumberFormat="1" applyFont="1" applyBorder="1" applyAlignment="1">
      <alignment horizontal="left" vertical="center" wrapText="1"/>
    </xf>
    <xf numFmtId="183" fontId="16" fillId="2" borderId="11" xfId="0" applyNumberFormat="1" applyFont="1" applyFill="1" applyBorder="1" applyAlignment="1">
      <alignment horizontal="center" vertical="center"/>
    </xf>
    <xf numFmtId="176" fontId="9" fillId="3" borderId="1" xfId="49" applyNumberFormat="1" applyFont="1" applyFill="1" applyBorder="1" applyAlignment="1">
      <alignment horizontal="right" vertical="center" wrapText="1"/>
    </xf>
    <xf numFmtId="183" fontId="16" fillId="2" borderId="1" xfId="0" applyNumberFormat="1" applyFont="1" applyFill="1" applyBorder="1" applyAlignment="1">
      <alignment horizontal="center" vertical="center"/>
    </xf>
    <xf numFmtId="183" fontId="16" fillId="2" borderId="1" xfId="0" applyNumberFormat="1" applyFont="1" applyFill="1" applyBorder="1" applyAlignment="1">
      <alignment horizontal="center" vertical="center" wrapText="1"/>
    </xf>
    <xf numFmtId="176" fontId="9" fillId="5" borderId="1" xfId="0" applyNumberFormat="1" applyFont="1" applyFill="1" applyBorder="1" applyAlignment="1" applyProtection="1">
      <alignment horizontal="right" vertical="center" wrapText="1"/>
      <protection locked="0"/>
    </xf>
    <xf numFmtId="183" fontId="21" fillId="2" borderId="1" xfId="0" applyNumberFormat="1" applyFont="1" applyFill="1" applyBorder="1" applyAlignment="1">
      <alignment horizontal="center" vertical="center"/>
    </xf>
    <xf numFmtId="183" fontId="21" fillId="2" borderId="1" xfId="0" applyNumberFormat="1" applyFont="1" applyFill="1" applyBorder="1" applyAlignment="1">
      <alignment horizontal="center" vertical="center" wrapText="1"/>
    </xf>
    <xf numFmtId="183" fontId="37" fillId="2" borderId="18" xfId="0" applyNumberFormat="1" applyFont="1" applyFill="1" applyBorder="1" applyAlignment="1">
      <alignment horizontal="center" vertical="center"/>
    </xf>
    <xf numFmtId="49" fontId="9" fillId="2" borderId="22" xfId="0" applyNumberFormat="1" applyFont="1" applyFill="1" applyBorder="1" applyAlignment="1">
      <alignment horizontal="center" vertical="center"/>
    </xf>
    <xf numFmtId="176" fontId="9" fillId="3" borderId="22" xfId="0" applyNumberFormat="1" applyFont="1" applyFill="1" applyBorder="1" applyAlignment="1">
      <alignment horizontal="right" vertical="center" wrapText="1"/>
    </xf>
    <xf numFmtId="183" fontId="37" fillId="2" borderId="22" xfId="0" applyNumberFormat="1" applyFont="1" applyFill="1" applyBorder="1" applyAlignment="1">
      <alignment horizontal="center" vertical="center"/>
    </xf>
    <xf numFmtId="183" fontId="37" fillId="2" borderId="22" xfId="0" applyNumberFormat="1" applyFont="1" applyFill="1" applyBorder="1" applyAlignment="1">
      <alignment horizontal="center" vertical="center" wrapText="1"/>
    </xf>
    <xf numFmtId="0" fontId="26" fillId="0" borderId="0" xfId="0" applyFont="1" applyAlignment="1">
      <alignment horizontal="right" vertical="center" wrapText="1"/>
    </xf>
    <xf numFmtId="183" fontId="9" fillId="2" borderId="17" xfId="0" applyNumberFormat="1" applyFont="1" applyFill="1" applyBorder="1" applyAlignment="1">
      <alignment horizontal="center" vertical="center" wrapText="1"/>
    </xf>
    <xf numFmtId="49" fontId="9" fillId="2" borderId="17" xfId="0" applyNumberFormat="1" applyFont="1" applyFill="1" applyBorder="1" applyAlignment="1">
      <alignment horizontal="center" vertical="center" wrapText="1"/>
    </xf>
    <xf numFmtId="176" fontId="9" fillId="3" borderId="17" xfId="0" applyNumberFormat="1" applyFont="1" applyFill="1" applyBorder="1" applyAlignment="1">
      <alignment horizontal="right" vertical="center" wrapText="1"/>
    </xf>
    <xf numFmtId="0" fontId="9" fillId="2" borderId="1" xfId="0" applyFont="1" applyFill="1" applyBorder="1" applyAlignment="1">
      <alignment horizontal="right" vertical="center"/>
    </xf>
    <xf numFmtId="178" fontId="9" fillId="0" borderId="17" xfId="0" applyNumberFormat="1" applyFont="1" applyBorder="1" applyAlignment="1">
      <alignment horizontal="right" vertical="center" wrapText="1"/>
    </xf>
    <xf numFmtId="49" fontId="9" fillId="0" borderId="1" xfId="0" applyNumberFormat="1" applyFont="1" applyBorder="1" applyAlignment="1">
      <alignment horizontal="center" vertical="center" wrapText="1"/>
    </xf>
    <xf numFmtId="176" fontId="9" fillId="3" borderId="17" xfId="0" applyNumberFormat="1" applyFont="1" applyFill="1" applyBorder="1" applyAlignment="1">
      <alignment horizontal="center" vertical="center" wrapText="1"/>
    </xf>
    <xf numFmtId="176" fontId="9" fillId="0" borderId="1" xfId="0" applyNumberFormat="1" applyFont="1" applyBorder="1" applyAlignment="1">
      <alignment horizontal="center" vertical="center" wrapText="1"/>
    </xf>
    <xf numFmtId="176" fontId="9" fillId="3" borderId="23" xfId="0" applyNumberFormat="1" applyFont="1" applyFill="1" applyBorder="1" applyAlignment="1">
      <alignment horizontal="right" vertical="center" wrapText="1"/>
    </xf>
    <xf numFmtId="0" fontId="9" fillId="0" borderId="0" xfId="0" applyFont="1" applyAlignment="1">
      <alignment horizontal="right" vertical="center" shrinkToFit="1"/>
    </xf>
    <xf numFmtId="0" fontId="0" fillId="0" borderId="0" xfId="0" applyFont="1" applyAlignment="1">
      <alignment horizontal="right" vertical="center" shrinkToFit="1"/>
    </xf>
    <xf numFmtId="0" fontId="0" fillId="0" borderId="0" xfId="0" applyFont="1" applyAlignment="1">
      <alignment shrinkToFit="1"/>
    </xf>
    <xf numFmtId="0" fontId="30" fillId="0" borderId="0" xfId="0" applyFont="1" applyAlignment="1">
      <alignment horizontal="center" vertical="center" shrinkToFit="1"/>
    </xf>
    <xf numFmtId="0" fontId="31" fillId="0" borderId="0" xfId="0" applyFont="1" applyAlignment="1">
      <alignment horizontal="right" vertical="center" shrinkToFit="1"/>
    </xf>
    <xf numFmtId="0" fontId="31" fillId="0" borderId="0" xfId="0" applyFont="1" applyAlignment="1">
      <alignment horizontal="left" vertical="center"/>
    </xf>
    <xf numFmtId="0" fontId="9" fillId="2" borderId="7" xfId="49" applyFont="1" applyFill="1" applyBorder="1" applyAlignment="1">
      <alignment horizontal="center" vertical="center"/>
    </xf>
    <xf numFmtId="0" fontId="9" fillId="2" borderId="8" xfId="49" applyFont="1" applyFill="1" applyBorder="1" applyAlignment="1">
      <alignment horizontal="center" vertical="center"/>
    </xf>
    <xf numFmtId="0" fontId="9" fillId="2" borderId="8" xfId="49" applyFont="1" applyFill="1" applyBorder="1" applyAlignment="1">
      <alignment horizontal="center" vertical="center" shrinkToFit="1"/>
    </xf>
    <xf numFmtId="0" fontId="9" fillId="2" borderId="11" xfId="49" applyFont="1" applyFill="1" applyBorder="1" applyAlignment="1">
      <alignment horizontal="center" vertical="center"/>
    </xf>
    <xf numFmtId="0" fontId="9" fillId="2" borderId="1" xfId="49" applyFont="1" applyFill="1" applyBorder="1" applyAlignment="1">
      <alignment horizontal="center" vertical="center"/>
    </xf>
    <xf numFmtId="0" fontId="9" fillId="2" borderId="1" xfId="49" applyFont="1" applyFill="1" applyBorder="1" applyAlignment="1">
      <alignment horizontal="center" vertical="center" shrinkToFit="1"/>
    </xf>
    <xf numFmtId="49" fontId="9" fillId="2" borderId="11" xfId="49" applyNumberFormat="1" applyFont="1" applyFill="1" applyBorder="1" applyAlignment="1">
      <alignment horizontal="center" vertical="center"/>
    </xf>
    <xf numFmtId="49" fontId="9" fillId="2" borderId="1" xfId="49" applyNumberFormat="1" applyFont="1" applyFill="1" applyBorder="1" applyAlignment="1">
      <alignment horizontal="center" vertical="center"/>
    </xf>
    <xf numFmtId="49" fontId="9" fillId="2" borderId="1" xfId="49" applyNumberFormat="1" applyFont="1" applyFill="1" applyBorder="1" applyAlignment="1">
      <alignment horizontal="center" vertical="center" shrinkToFit="1"/>
    </xf>
    <xf numFmtId="0" fontId="9" fillId="2" borderId="11" xfId="49" applyFont="1" applyFill="1" applyBorder="1" applyAlignment="1">
      <alignment horizontal="left" vertical="center" shrinkToFit="1"/>
    </xf>
    <xf numFmtId="0" fontId="9" fillId="2" borderId="1" xfId="0" applyFont="1" applyFill="1" applyBorder="1" applyAlignment="1">
      <alignment horizontal="center" vertical="center" shrinkToFit="1"/>
    </xf>
    <xf numFmtId="176" fontId="9" fillId="0" borderId="1" xfId="0" applyNumberFormat="1" applyFont="1" applyBorder="1" applyAlignment="1" applyProtection="1">
      <alignment horizontal="right" vertical="center" shrinkToFit="1"/>
      <protection locked="0"/>
    </xf>
    <xf numFmtId="176" fontId="9" fillId="3" borderId="1" xfId="49" applyNumberFormat="1" applyFont="1" applyFill="1" applyBorder="1" applyAlignment="1">
      <alignment horizontal="right" vertical="center" shrinkToFit="1"/>
    </xf>
    <xf numFmtId="0" fontId="9" fillId="2" borderId="1" xfId="0" applyFont="1" applyFill="1" applyBorder="1" applyAlignment="1">
      <alignment horizontal="left" vertical="center" shrinkToFit="1"/>
    </xf>
    <xf numFmtId="176" fontId="9" fillId="3" borderId="1" xfId="0" applyNumberFormat="1" applyFont="1" applyFill="1" applyBorder="1" applyAlignment="1">
      <alignment horizontal="right" vertical="center" shrinkToFit="1"/>
    </xf>
    <xf numFmtId="0" fontId="9" fillId="2" borderId="11" xfId="0" applyFont="1" applyFill="1" applyBorder="1" applyAlignment="1">
      <alignment horizontal="left" vertical="center" shrinkToFit="1"/>
    </xf>
    <xf numFmtId="0" fontId="9" fillId="2" borderId="11" xfId="0" applyFont="1" applyFill="1" applyBorder="1" applyAlignment="1">
      <alignment horizontal="right" vertical="center" shrinkToFit="1"/>
    </xf>
    <xf numFmtId="178" fontId="9" fillId="0" borderId="1" xfId="0" applyNumberFormat="1" applyFont="1" applyBorder="1" applyAlignment="1">
      <alignment horizontal="right" vertical="center" shrinkToFit="1"/>
    </xf>
    <xf numFmtId="0" fontId="9" fillId="2" borderId="11" xfId="0" applyFont="1" applyFill="1" applyBorder="1" applyAlignment="1">
      <alignment horizontal="center" vertical="center" shrinkToFit="1"/>
    </xf>
    <xf numFmtId="0" fontId="16" fillId="2" borderId="11" xfId="0" applyFont="1" applyFill="1" applyBorder="1" applyAlignment="1">
      <alignment horizontal="center" vertical="center" shrinkToFit="1"/>
    </xf>
    <xf numFmtId="178" fontId="16" fillId="0" borderId="1" xfId="0" applyNumberFormat="1" applyFont="1" applyBorder="1" applyAlignment="1">
      <alignment horizontal="right" vertical="center" shrinkToFit="1"/>
    </xf>
    <xf numFmtId="0" fontId="16" fillId="2" borderId="1" xfId="0" applyFont="1" applyFill="1" applyBorder="1" applyAlignment="1">
      <alignment vertical="center" shrinkToFit="1"/>
    </xf>
    <xf numFmtId="0" fontId="9" fillId="2" borderId="1" xfId="0" applyFont="1" applyFill="1" applyBorder="1" applyAlignment="1">
      <alignment vertical="center" shrinkToFit="1"/>
    </xf>
    <xf numFmtId="176" fontId="9" fillId="3" borderId="1" xfId="0" applyNumberFormat="1" applyFont="1" applyFill="1" applyBorder="1" applyAlignment="1" applyProtection="1">
      <alignment horizontal="right" vertical="center" shrinkToFit="1"/>
      <protection locked="0"/>
    </xf>
    <xf numFmtId="0" fontId="37" fillId="2" borderId="18" xfId="0" applyFont="1" applyFill="1" applyBorder="1" applyAlignment="1">
      <alignment horizontal="center" vertical="center" shrinkToFit="1"/>
    </xf>
    <xf numFmtId="0" fontId="9" fillId="2" borderId="22" xfId="0" applyFont="1" applyFill="1" applyBorder="1" applyAlignment="1">
      <alignment horizontal="center" vertical="center" shrinkToFit="1"/>
    </xf>
    <xf numFmtId="176" fontId="9" fillId="3" borderId="22" xfId="0" applyNumberFormat="1" applyFont="1" applyFill="1" applyBorder="1" applyAlignment="1">
      <alignment horizontal="right" vertical="center" shrinkToFit="1"/>
    </xf>
    <xf numFmtId="0" fontId="37" fillId="2" borderId="22" xfId="0" applyFont="1" applyFill="1" applyBorder="1" applyAlignment="1">
      <alignment vertical="center" shrinkToFit="1"/>
    </xf>
    <xf numFmtId="0" fontId="9" fillId="2" borderId="22" xfId="49" applyFont="1" applyFill="1" applyBorder="1" applyAlignment="1">
      <alignment horizontal="center" vertical="center" shrinkToFit="1"/>
    </xf>
    <xf numFmtId="176" fontId="9" fillId="3" borderId="22" xfId="49" applyNumberFormat="1" applyFont="1" applyFill="1" applyBorder="1" applyAlignment="1">
      <alignment horizontal="right" vertical="center" shrinkToFit="1"/>
    </xf>
    <xf numFmtId="178" fontId="9" fillId="0" borderId="1" xfId="49" applyNumberFormat="1" applyFont="1" applyBorder="1" applyAlignment="1">
      <alignment horizontal="right" vertical="center" shrinkToFit="1"/>
    </xf>
    <xf numFmtId="49" fontId="9" fillId="0" borderId="1" xfId="0" applyNumberFormat="1" applyFont="1" applyBorder="1" applyAlignment="1">
      <alignment horizontal="center" vertical="center" shrinkToFit="1"/>
    </xf>
    <xf numFmtId="0" fontId="9" fillId="2" borderId="1" xfId="0" applyFont="1" applyFill="1" applyBorder="1" applyAlignment="1">
      <alignment horizontal="right" vertical="center" shrinkToFit="1"/>
    </xf>
    <xf numFmtId="0" fontId="16" fillId="2" borderId="1" xfId="49" applyFont="1" applyFill="1" applyBorder="1" applyAlignment="1">
      <alignment vertical="center" shrinkToFit="1"/>
    </xf>
    <xf numFmtId="0" fontId="9" fillId="2" borderId="1" xfId="49" applyFont="1" applyFill="1" applyBorder="1" applyAlignment="1">
      <alignment vertical="center" shrinkToFit="1"/>
    </xf>
    <xf numFmtId="0" fontId="37" fillId="2" borderId="22" xfId="49" applyFont="1" applyFill="1" applyBorder="1" applyAlignment="1">
      <alignment vertical="center" shrinkToFit="1"/>
    </xf>
    <xf numFmtId="0" fontId="31" fillId="0" borderId="0" xfId="49" applyFont="1" applyAlignment="1">
      <alignment horizontal="right" vertical="center" shrinkToFit="1"/>
    </xf>
    <xf numFmtId="0" fontId="9" fillId="2" borderId="21" xfId="49" applyFont="1" applyFill="1" applyBorder="1" applyAlignment="1">
      <alignment horizontal="center" vertical="center" shrinkToFit="1"/>
    </xf>
    <xf numFmtId="0" fontId="9" fillId="2" borderId="17" xfId="49" applyFont="1" applyFill="1" applyBorder="1" applyAlignment="1">
      <alignment horizontal="center" vertical="center" shrinkToFit="1"/>
    </xf>
    <xf numFmtId="49" fontId="9" fillId="2" borderId="17" xfId="49" applyNumberFormat="1" applyFont="1" applyFill="1" applyBorder="1" applyAlignment="1">
      <alignment horizontal="center" vertical="center" shrinkToFit="1"/>
    </xf>
    <xf numFmtId="176" fontId="9" fillId="3" borderId="17" xfId="49" applyNumberFormat="1" applyFont="1" applyFill="1" applyBorder="1" applyAlignment="1">
      <alignment horizontal="right" vertical="center" shrinkToFit="1"/>
    </xf>
    <xf numFmtId="176" fontId="9" fillId="3" borderId="17" xfId="0" applyNumberFormat="1" applyFont="1" applyFill="1" applyBorder="1" applyAlignment="1" applyProtection="1">
      <alignment horizontal="right" vertical="center" shrinkToFit="1"/>
      <protection locked="0"/>
    </xf>
    <xf numFmtId="176" fontId="9" fillId="3" borderId="17" xfId="0" applyNumberFormat="1" applyFont="1" applyFill="1" applyBorder="1" applyAlignment="1">
      <alignment horizontal="right" vertical="center" shrinkToFit="1"/>
    </xf>
    <xf numFmtId="178" fontId="9" fillId="0" borderId="17" xfId="0" applyNumberFormat="1" applyFont="1" applyBorder="1" applyAlignment="1">
      <alignment horizontal="right" vertical="center" shrinkToFit="1"/>
    </xf>
    <xf numFmtId="178" fontId="16" fillId="0" borderId="17" xfId="0" applyNumberFormat="1" applyFont="1" applyBorder="1" applyAlignment="1">
      <alignment horizontal="right" vertical="center" shrinkToFit="1"/>
    </xf>
    <xf numFmtId="176" fontId="9" fillId="3" borderId="23" xfId="49" applyNumberFormat="1" applyFont="1" applyFill="1" applyBorder="1" applyAlignment="1">
      <alignment horizontal="right" vertical="center" shrinkToFit="1"/>
    </xf>
    <xf numFmtId="0" fontId="9" fillId="0" borderId="0" xfId="63" applyFont="1" applyAlignment="1">
      <alignment horizontal="left" vertical="center"/>
    </xf>
    <xf numFmtId="0" fontId="9" fillId="0" borderId="0" xfId="0" applyFont="1" applyAlignment="1">
      <alignment horizontal="left" vertical="center" wrapText="1"/>
    </xf>
    <xf numFmtId="0" fontId="9" fillId="0" borderId="0" xfId="49" applyFont="1" applyAlignment="1">
      <alignment horizontal="right" vertical="center" wrapText="1"/>
    </xf>
    <xf numFmtId="0" fontId="9" fillId="0" borderId="0" xfId="49" applyFont="1" applyAlignment="1">
      <alignment horizontal="left" vertical="center"/>
    </xf>
    <xf numFmtId="183" fontId="9" fillId="2" borderId="21" xfId="0" applyNumberFormat="1" applyFont="1" applyFill="1" applyBorder="1" applyAlignment="1">
      <alignment horizontal="center" vertical="center" wrapText="1"/>
    </xf>
    <xf numFmtId="0" fontId="38" fillId="0" borderId="0" xfId="0" applyFont="1"/>
    <xf numFmtId="0" fontId="39" fillId="0" borderId="0" xfId="0" applyFont="1" applyAlignment="1">
      <alignment horizontal="center"/>
    </xf>
    <xf numFmtId="0" fontId="0" fillId="0" borderId="0" xfId="63" applyFont="1" applyAlignment="1">
      <alignment horizontal="left" vertical="center"/>
    </xf>
    <xf numFmtId="0" fontId="39" fillId="0" borderId="0" xfId="63" applyFont="1" applyAlignment="1">
      <alignment horizontal="left" vertical="center"/>
    </xf>
    <xf numFmtId="0" fontId="40" fillId="0" borderId="36" xfId="63" applyFont="1" applyBorder="1" applyAlignment="1">
      <alignment horizontal="left" vertical="center"/>
    </xf>
    <xf numFmtId="0" fontId="40" fillId="0" borderId="37" xfId="63" applyFont="1" applyBorder="1" applyAlignment="1">
      <alignment horizontal="left" vertical="center"/>
    </xf>
    <xf numFmtId="0" fontId="40" fillId="0" borderId="37" xfId="63" applyFont="1" applyBorder="1" applyAlignment="1">
      <alignment horizontal="left" vertical="center"/>
    </xf>
    <xf numFmtId="0" fontId="0" fillId="0" borderId="37" xfId="63" applyFont="1" applyBorder="1" applyAlignment="1">
      <alignment horizontal="left" vertical="center"/>
    </xf>
    <xf numFmtId="0" fontId="0" fillId="0" borderId="37" xfId="0" applyFont="1" applyBorder="1" applyAlignment="1">
      <alignment horizontal="left" vertical="center"/>
    </xf>
    <xf numFmtId="0" fontId="41" fillId="0" borderId="38" xfId="63" applyFont="1" applyBorder="1" applyAlignment="1">
      <alignment horizontal="center" vertical="center"/>
    </xf>
    <xf numFmtId="0" fontId="41" fillId="0" borderId="39" xfId="0" applyFont="1" applyBorder="1" applyAlignment="1">
      <alignment horizontal="center" vertical="center"/>
    </xf>
    <xf numFmtId="0" fontId="41" fillId="0" borderId="39" xfId="63" applyFont="1" applyBorder="1" applyAlignment="1">
      <alignment horizontal="center" vertical="center"/>
    </xf>
    <xf numFmtId="0" fontId="42" fillId="0" borderId="40" xfId="63" applyFont="1" applyBorder="1" applyAlignment="1">
      <alignment horizontal="left" vertical="center"/>
    </xf>
    <xf numFmtId="0" fontId="42" fillId="0" borderId="0" xfId="63" applyFont="1" applyAlignment="1">
      <alignment horizontal="left" vertical="center"/>
    </xf>
    <xf numFmtId="0" fontId="42" fillId="0" borderId="0" xfId="0" applyFont="1" applyAlignment="1">
      <alignment vertical="center"/>
    </xf>
    <xf numFmtId="0" fontId="38" fillId="0" borderId="40" xfId="63" applyFont="1" applyBorder="1" applyAlignment="1">
      <alignment horizontal="left" vertical="center"/>
    </xf>
    <xf numFmtId="0" fontId="43" fillId="0" borderId="0" xfId="63" applyFont="1" applyAlignment="1">
      <alignment horizontal="center"/>
    </xf>
    <xf numFmtId="0" fontId="43" fillId="0" borderId="0" xfId="0" applyFont="1" applyAlignment="1">
      <alignment horizontal="left"/>
    </xf>
    <xf numFmtId="0" fontId="43" fillId="0" borderId="0" xfId="63" applyFont="1" applyAlignment="1">
      <alignment horizontal="left"/>
    </xf>
    <xf numFmtId="0" fontId="39" fillId="0" borderId="40" xfId="63" applyFont="1" applyBorder="1" applyAlignment="1">
      <alignment horizontal="center" vertical="center"/>
    </xf>
    <xf numFmtId="0" fontId="39" fillId="0" borderId="0" xfId="63" applyFont="1" applyAlignment="1">
      <alignment horizontal="center" vertical="center"/>
    </xf>
    <xf numFmtId="0" fontId="39" fillId="0" borderId="0" xfId="0" applyFont="1" applyAlignment="1">
      <alignment horizontal="left" vertical="center"/>
    </xf>
    <xf numFmtId="0" fontId="39" fillId="0" borderId="4" xfId="63" applyFont="1" applyBorder="1" applyAlignment="1" applyProtection="1">
      <alignment horizontal="left" vertical="center"/>
      <protection locked="0"/>
    </xf>
    <xf numFmtId="0" fontId="39" fillId="0" borderId="4" xfId="63" applyFont="1" applyBorder="1" applyAlignment="1">
      <alignment horizontal="left" vertical="center"/>
    </xf>
    <xf numFmtId="0" fontId="39" fillId="0" borderId="4" xfId="63" applyFont="1" applyBorder="1" applyAlignment="1">
      <alignment horizontal="left"/>
    </xf>
    <xf numFmtId="49" fontId="39" fillId="0" borderId="4" xfId="63" applyNumberFormat="1" applyFont="1" applyBorder="1" applyAlignment="1" applyProtection="1">
      <alignment horizontal="left" vertical="center"/>
      <protection locked="0"/>
    </xf>
    <xf numFmtId="49" fontId="39" fillId="0" borderId="4" xfId="63" applyNumberFormat="1" applyFont="1" applyBorder="1" applyAlignment="1">
      <alignment horizontal="left" vertical="center"/>
    </xf>
    <xf numFmtId="0" fontId="39" fillId="0" borderId="40" xfId="63" applyFont="1" applyBorder="1">
      <alignment vertical="center"/>
    </xf>
    <xf numFmtId="185" fontId="44" fillId="0" borderId="4" xfId="63" applyNumberFormat="1" applyFont="1" applyBorder="1" applyAlignment="1" applyProtection="1">
      <alignment horizontal="left"/>
      <protection locked="0"/>
    </xf>
    <xf numFmtId="0" fontId="0" fillId="0" borderId="40" xfId="63" applyFont="1" applyBorder="1" applyAlignment="1">
      <alignment horizontal="left" vertical="center"/>
    </xf>
    <xf numFmtId="0" fontId="9" fillId="2" borderId="1" xfId="63" applyFont="1" applyFill="1" applyBorder="1" applyAlignment="1">
      <alignment horizontal="left" vertical="center"/>
    </xf>
    <xf numFmtId="0" fontId="9" fillId="2" borderId="34" xfId="63" applyFont="1" applyFill="1" applyBorder="1" applyAlignment="1">
      <alignment horizontal="left" vertical="center"/>
    </xf>
    <xf numFmtId="49" fontId="45" fillId="0" borderId="6" xfId="34" applyNumberFormat="1" applyFont="1" applyFill="1" applyBorder="1" applyAlignment="1" applyProtection="1">
      <alignment horizontal="left" vertical="center"/>
      <protection locked="0"/>
    </xf>
    <xf numFmtId="49" fontId="45" fillId="0" borderId="6" xfId="34" applyNumberFormat="1" applyFont="1" applyFill="1" applyBorder="1">
      <alignment vertical="center"/>
    </xf>
    <xf numFmtId="0" fontId="7" fillId="2" borderId="1" xfId="0" applyFont="1" applyFill="1" applyBorder="1" applyAlignment="1">
      <alignment horizontal="left" vertical="top"/>
    </xf>
    <xf numFmtId="49" fontId="9" fillId="2" borderId="6" xfId="63" applyNumberFormat="1" applyFont="1" applyFill="1" applyBorder="1" applyAlignment="1">
      <alignment horizontal="left" vertical="center"/>
    </xf>
    <xf numFmtId="49" fontId="45" fillId="0" borderId="6" xfId="34" applyNumberFormat="1" applyFont="1" applyFill="1" applyBorder="1" applyProtection="1">
      <alignment vertical="center"/>
      <protection locked="0"/>
    </xf>
    <xf numFmtId="0" fontId="21" fillId="2" borderId="1" xfId="63" applyFont="1" applyFill="1" applyBorder="1" applyAlignment="1">
      <alignment horizontal="left" vertical="center"/>
    </xf>
    <xf numFmtId="0" fontId="21" fillId="2" borderId="34" xfId="63" applyFont="1" applyFill="1" applyBorder="1" applyAlignment="1">
      <alignment horizontal="left" vertical="center"/>
    </xf>
    <xf numFmtId="0" fontId="9" fillId="2" borderId="1" xfId="63" applyFont="1" applyFill="1" applyBorder="1" applyAlignment="1">
      <alignment horizontal="left" vertical="center" shrinkToFit="1"/>
    </xf>
    <xf numFmtId="0" fontId="9" fillId="2" borderId="34" xfId="63" applyFont="1" applyFill="1" applyBorder="1" applyAlignment="1">
      <alignment horizontal="left" vertical="center" shrinkToFit="1"/>
    </xf>
    <xf numFmtId="49" fontId="46" fillId="0" borderId="6" xfId="63" applyNumberFormat="1" applyFont="1" applyBorder="1" applyProtection="1">
      <alignment vertical="center"/>
      <protection locked="0"/>
    </xf>
    <xf numFmtId="0" fontId="47" fillId="0" borderId="37" xfId="63" applyFont="1" applyBorder="1" applyAlignment="1">
      <alignment horizontal="right" vertical="center"/>
    </xf>
    <xf numFmtId="0" fontId="47" fillId="0" borderId="14" xfId="63" applyFont="1" applyBorder="1" applyAlignment="1">
      <alignment horizontal="right" vertical="center"/>
    </xf>
    <xf numFmtId="0" fontId="7" fillId="0" borderId="0" xfId="0" applyFont="1" applyAlignment="1">
      <alignment vertical="top"/>
    </xf>
    <xf numFmtId="0" fontId="41" fillId="0" borderId="13" xfId="63" applyFont="1" applyBorder="1" applyAlignment="1">
      <alignment horizontal="center" vertical="center"/>
    </xf>
    <xf numFmtId="0" fontId="42" fillId="0" borderId="41" xfId="63" applyFont="1" applyBorder="1" applyAlignment="1">
      <alignment horizontal="left" vertical="center"/>
    </xf>
    <xf numFmtId="0" fontId="43" fillId="0" borderId="41" xfId="63" applyFont="1" applyBorder="1" applyAlignment="1">
      <alignment horizontal="center"/>
    </xf>
    <xf numFmtId="0" fontId="48" fillId="0" borderId="0" xfId="0" applyFont="1" applyAlignment="1">
      <alignment vertical="top"/>
    </xf>
    <xf numFmtId="0" fontId="38" fillId="0" borderId="0" xfId="63" applyFont="1" applyAlignment="1">
      <alignment horizontal="left" vertical="center"/>
    </xf>
    <xf numFmtId="0" fontId="39" fillId="0" borderId="41" xfId="63" applyFont="1" applyBorder="1" applyAlignment="1">
      <alignment horizontal="center" vertical="center"/>
    </xf>
    <xf numFmtId="0" fontId="49" fillId="0" borderId="0" xfId="0" applyFont="1" applyAlignment="1">
      <alignment horizontal="center" vertical="top"/>
    </xf>
    <xf numFmtId="0" fontId="50" fillId="0" borderId="0" xfId="63" applyFont="1" applyAlignment="1">
      <alignment horizontal="center" vertical="center"/>
    </xf>
    <xf numFmtId="0" fontId="0" fillId="0" borderId="41" xfId="63" applyFont="1" applyBorder="1" applyAlignment="1">
      <alignment horizontal="left" vertical="center"/>
    </xf>
    <xf numFmtId="49" fontId="46" fillId="0" borderId="6" xfId="63" applyNumberFormat="1" applyFont="1" applyBorder="1" applyProtection="1">
      <alignment vertical="center"/>
      <protection locked="0"/>
    </xf>
    <xf numFmtId="49" fontId="46" fillId="0" borderId="6" xfId="63" applyNumberFormat="1" applyFont="1" applyBorder="1" applyAlignment="1" applyProtection="1">
      <alignment horizontal="left" vertical="center"/>
      <protection locked="0"/>
    </xf>
    <xf numFmtId="0" fontId="7" fillId="5" borderId="6" xfId="0" applyFont="1" applyFill="1" applyBorder="1" applyAlignment="1" applyProtection="1">
      <alignment vertical="center"/>
      <protection locked="0"/>
    </xf>
    <xf numFmtId="0" fontId="9" fillId="2" borderId="34" xfId="0" applyFont="1" applyFill="1" applyBorder="1" applyAlignment="1">
      <alignment horizontal="left" vertical="center"/>
    </xf>
    <xf numFmtId="49" fontId="51" fillId="0" borderId="6" xfId="63" applyNumberFormat="1" applyFont="1" applyBorder="1" applyProtection="1">
      <alignment vertical="center"/>
      <protection locked="0"/>
    </xf>
    <xf numFmtId="0" fontId="21" fillId="2" borderId="34" xfId="0" applyFont="1" applyFill="1" applyBorder="1" applyAlignment="1">
      <alignment horizontal="left" vertical="center"/>
    </xf>
    <xf numFmtId="49" fontId="51" fillId="0" borderId="6" xfId="63" applyNumberFormat="1" applyFont="1" applyBorder="1" applyAlignment="1" applyProtection="1">
      <alignment horizontal="left" vertical="center"/>
      <protection locked="0"/>
    </xf>
    <xf numFmtId="49" fontId="9" fillId="0" borderId="6" xfId="63" applyNumberFormat="1" applyFont="1" applyBorder="1" applyAlignment="1" applyProtection="1">
      <alignment horizontal="left" vertical="center"/>
      <protection locked="0"/>
    </xf>
    <xf numFmtId="0" fontId="38" fillId="0" borderId="0" xfId="63" applyFont="1" applyAlignment="1" applyProtection="1">
      <alignment horizontal="left" vertical="center"/>
      <protection locked="0"/>
    </xf>
    <xf numFmtId="0" fontId="39" fillId="0" borderId="0" xfId="63" applyFont="1" applyAlignment="1">
      <alignment horizontal="center"/>
    </xf>
    <xf numFmtId="183" fontId="9" fillId="2" borderId="7" xfId="0" applyNumberFormat="1" applyFont="1" applyFill="1" applyBorder="1" applyAlignment="1" quotePrefix="1">
      <alignment horizontal="center" vertical="center"/>
    </xf>
    <xf numFmtId="183" fontId="9" fillId="2" borderId="8" xfId="0" applyNumberFormat="1" applyFont="1" applyFill="1" applyBorder="1" applyAlignment="1" quotePrefix="1">
      <alignment horizontal="center" vertical="center"/>
    </xf>
    <xf numFmtId="183" fontId="9" fillId="2" borderId="11" xfId="0" applyNumberFormat="1" applyFont="1" applyFill="1" applyBorder="1" applyAlignment="1" quotePrefix="1">
      <alignment horizontal="center" vertical="center"/>
    </xf>
    <xf numFmtId="183" fontId="9" fillId="2" borderId="1" xfId="0" applyNumberFormat="1" applyFont="1" applyFill="1" applyBorder="1" applyAlignment="1" quotePrefix="1">
      <alignment horizontal="center" vertical="center"/>
    </xf>
    <xf numFmtId="49" fontId="9" fillId="2" borderId="11" xfId="0" applyNumberFormat="1" applyFont="1" applyFill="1" applyBorder="1" applyAlignment="1" quotePrefix="1">
      <alignment horizontal="center" vertical="center"/>
    </xf>
    <xf numFmtId="49" fontId="9" fillId="2" borderId="1" xfId="0" applyNumberFormat="1" applyFont="1" applyFill="1" applyBorder="1" applyAlignment="1" quotePrefix="1">
      <alignment horizontal="center" vertical="center"/>
    </xf>
    <xf numFmtId="183" fontId="9" fillId="2" borderId="11" xfId="0" applyNumberFormat="1" applyFont="1" applyFill="1" applyBorder="1" applyAlignment="1" quotePrefix="1">
      <alignment horizontal="left" vertical="center"/>
    </xf>
    <xf numFmtId="183" fontId="9" fillId="2" borderId="1" xfId="0" applyNumberFormat="1" applyFont="1" applyFill="1" applyBorder="1" applyAlignment="1" quotePrefix="1">
      <alignment horizontal="left" vertical="center"/>
    </xf>
    <xf numFmtId="183" fontId="16" fillId="2" borderId="11" xfId="0" applyNumberFormat="1" applyFont="1" applyFill="1" applyBorder="1" applyAlignment="1" quotePrefix="1">
      <alignment horizontal="center" vertical="center"/>
    </xf>
    <xf numFmtId="183" fontId="16" fillId="2" borderId="1" xfId="0" applyNumberFormat="1" applyFont="1" applyFill="1" applyBorder="1" applyAlignment="1" quotePrefix="1">
      <alignment horizontal="center" vertical="center"/>
    </xf>
    <xf numFmtId="176" fontId="9" fillId="0" borderId="1" xfId="0" applyNumberFormat="1" applyFont="1" applyBorder="1" applyAlignment="1" quotePrefix="1">
      <alignment horizontal="right" vertical="center" wrapText="1"/>
    </xf>
    <xf numFmtId="176" fontId="9" fillId="0" borderId="1" xfId="0" applyNumberFormat="1" applyFont="1" applyBorder="1" applyAlignment="1" quotePrefix="1">
      <alignment horizontal="center" vertical="center" wrapText="1"/>
    </xf>
    <xf numFmtId="183" fontId="9" fillId="2" borderId="1" xfId="0" applyNumberFormat="1" applyFont="1" applyFill="1" applyBorder="1" applyAlignment="1" quotePrefix="1">
      <alignment horizontal="center" vertical="center" wrapText="1"/>
    </xf>
    <xf numFmtId="184" fontId="9" fillId="2" borderId="1" xfId="0" applyNumberFormat="1" applyFont="1" applyFill="1" applyBorder="1" applyAlignment="1" quotePrefix="1">
      <alignment horizontal="center" vertical="center"/>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 6" xfId="50"/>
    <cellStyle name="常规 8" xfId="51"/>
    <cellStyle name="常规 9" xfId="52"/>
    <cellStyle name="常规_2007年行政单位基层表样表 2" xfId="53"/>
    <cellStyle name="常规 8 2" xfId="54"/>
    <cellStyle name="常规 2 2 2" xfId="55"/>
    <cellStyle name="常规 2 2" xfId="56"/>
    <cellStyle name="常规 2" xfId="57"/>
    <cellStyle name="常规 3" xfId="58"/>
    <cellStyle name="常规 4" xfId="59"/>
    <cellStyle name="常规 5" xfId="60"/>
    <cellStyle name="常规_事业单位部门决算报表（讨论稿）" xfId="61"/>
    <cellStyle name="常规 7" xfId="62"/>
    <cellStyle name="常规_2003年度行政事业单位决算报表" xfId="63"/>
    <cellStyle name="常规_事业单位部门决算报表（讨论稿） 2" xfId="64"/>
    <cellStyle name="超链接 2" xfId="65"/>
    <cellStyle name="超链接 2 2" xfId="66"/>
  </cellStyles>
  <dxfs count="1910">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haredStrings" Target="sharedStrings.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ables/table1.xml><?xml version="1.0" encoding="utf-8"?>
<table xmlns="http://schemas.openxmlformats.org/spreadsheetml/2006/main" id="1" name="Table181211" displayName="Table181211" ref="A8:Z27" headerRowCount="0">
  <tableColumns count="26">
    <tableColumn id="25" name="ele_code" dataDxfId="0"/>
    <tableColumn id="1" name="ele_code2" dataDxfId="1"/>
    <tableColumn id="2" name="ele_code3" dataDxfId="2"/>
    <tableColumn id="3" name="ele_name" dataDxfId="3"/>
    <tableColumn id="4" name="je1" dataDxfId="4"/>
    <tableColumn id="5" name="je2" dataDxfId="5"/>
    <tableColumn id="6" name="je3" dataDxfId="6"/>
    <tableColumn id="7" name="je4" dataDxfId="7"/>
    <tableColumn id="8" name="je5" dataDxfId="8"/>
    <tableColumn id="9" name="je6" dataDxfId="9"/>
    <tableColumn id="10" name="je7" dataDxfId="10"/>
    <tableColumn id="11" name="je8" dataDxfId="11"/>
    <tableColumn id="12" name="je9" dataDxfId="12"/>
    <tableColumn id="13" name="je10" dataDxfId="13"/>
    <tableColumn id="14" name="je11" dataDxfId="14"/>
    <tableColumn id="15" name="je12" dataDxfId="15"/>
    <tableColumn id="16" name="je13" dataDxfId="16"/>
    <tableColumn id="17" name="je14" dataDxfId="17"/>
    <tableColumn id="18" name="je15" dataDxfId="18"/>
    <tableColumn id="19" name="je16" dataDxfId="19"/>
    <tableColumn id="20" name="je17" dataDxfId="20"/>
    <tableColumn id="21" name="je18" dataDxfId="21"/>
    <tableColumn id="22" name="je19" dataDxfId="22"/>
    <tableColumn id="23" name="je202" dataDxfId="23"/>
    <tableColumn id="24" name="je21" dataDxfId="24"/>
    <tableColumn id="26" name="je22" dataDxfId="25"/>
  </tableColumns>
  <tableStyleInfo showFirstColumn="0" showLastColumn="1" showRowStripes="1" showColumnStripes="0"/>
</table>
</file>

<file path=xl/tables/table10.xml><?xml version="1.0" encoding="utf-8"?>
<table xmlns="http://schemas.openxmlformats.org/spreadsheetml/2006/main" id="10" name="Table5" displayName="Table5" ref="A8:T27" headerRowCount="0">
  <tableColumns count="20">
    <tableColumn id="20" name="ele_code" dataDxfId="457"/>
    <tableColumn id="1" name="ele_code2" dataDxfId="458"/>
    <tableColumn id="2" name="ele_code3" dataDxfId="459"/>
    <tableColumn id="3" name="ele_name" dataDxfId="460"/>
    <tableColumn id="4" name="je1" dataDxfId="461"/>
    <tableColumn id="5" name="je2" dataDxfId="462"/>
    <tableColumn id="6" name="je3" dataDxfId="463"/>
    <tableColumn id="7" name="je4" dataDxfId="464"/>
    <tableColumn id="8" name="je5" dataDxfId="465"/>
    <tableColumn id="9" name="je6" dataDxfId="466"/>
    <tableColumn id="10" name="je7" dataDxfId="467"/>
    <tableColumn id="11" name="je8" dataDxfId="468"/>
    <tableColumn id="12" name="je9" dataDxfId="469"/>
    <tableColumn id="13" name="je10" dataDxfId="470"/>
    <tableColumn id="14" name="je11" dataDxfId="471"/>
    <tableColumn id="15" name="je12" dataDxfId="472"/>
    <tableColumn id="16" name="je13" dataDxfId="473"/>
    <tableColumn id="17" name="je14" dataDxfId="474"/>
    <tableColumn id="18" name="je15" dataDxfId="475"/>
    <tableColumn id="19" name="je16" dataDxfId="476"/>
  </tableColumns>
  <tableStyleInfo showFirstColumn="0" showLastColumn="0" showRowStripes="1" showColumnStripes="0"/>
</table>
</file>

<file path=xl/tables/table11.xml><?xml version="1.0" encoding="utf-8"?>
<table xmlns="http://schemas.openxmlformats.org/spreadsheetml/2006/main" id="11" name="Table6" displayName="Table6" ref="A7:DJ26" headerRowCount="0">
  <tableColumns count="114">
    <tableColumn id="115" name="ele_code" dataDxfId="477"/>
    <tableColumn id="1" name="ele_code2" dataDxfId="478"/>
    <tableColumn id="2" name="ele_code3" dataDxfId="479"/>
    <tableColumn id="3" name="ele_name" dataDxfId="480"/>
    <tableColumn id="4" name="je1" dataDxfId="481"/>
    <tableColumn id="5" name="je2" dataDxfId="482"/>
    <tableColumn id="6" name="je3" dataDxfId="483"/>
    <tableColumn id="7" name="je4" dataDxfId="484"/>
    <tableColumn id="8" name="je5" dataDxfId="485"/>
    <tableColumn id="9" name="je6" dataDxfId="486"/>
    <tableColumn id="10" name="je7" dataDxfId="487"/>
    <tableColumn id="11" name="je8" dataDxfId="488"/>
    <tableColumn id="12" name="je9" dataDxfId="489"/>
    <tableColumn id="13" name="je10" dataDxfId="490"/>
    <tableColumn id="14" name="je11" dataDxfId="491"/>
    <tableColumn id="15" name="je12" dataDxfId="492"/>
    <tableColumn id="16" name="je13" dataDxfId="493"/>
    <tableColumn id="17" name="je14" dataDxfId="494"/>
    <tableColumn id="18" name="je15" dataDxfId="495"/>
    <tableColumn id="19" name="je16" dataDxfId="496"/>
    <tableColumn id="20" name="je17" dataDxfId="497"/>
    <tableColumn id="21" name="je18" dataDxfId="498"/>
    <tableColumn id="22" name="je19" dataDxfId="499"/>
    <tableColumn id="23" name="je20" dataDxfId="500"/>
    <tableColumn id="24" name="je21" dataDxfId="501"/>
    <tableColumn id="25" name="je22" dataDxfId="502"/>
    <tableColumn id="26" name="je23" dataDxfId="503"/>
    <tableColumn id="27" name="je24" dataDxfId="504"/>
    <tableColumn id="28" name="je25" dataDxfId="505"/>
    <tableColumn id="29" name="je26" dataDxfId="506"/>
    <tableColumn id="30" name="je27" dataDxfId="507"/>
    <tableColumn id="31" name="je28" dataDxfId="508"/>
    <tableColumn id="32" name="je29" dataDxfId="509"/>
    <tableColumn id="33" name="je30" dataDxfId="510"/>
    <tableColumn id="34" name="je31" dataDxfId="511"/>
    <tableColumn id="35" name="je32" dataDxfId="512"/>
    <tableColumn id="36" name="je33" dataDxfId="513"/>
    <tableColumn id="37" name="je34" dataDxfId="514"/>
    <tableColumn id="38" name="je35" dataDxfId="515"/>
    <tableColumn id="39" name="je36" dataDxfId="516"/>
    <tableColumn id="40" name="je37" dataDxfId="517"/>
    <tableColumn id="41" name="je38" dataDxfId="518"/>
    <tableColumn id="42" name="je39" dataDxfId="519"/>
    <tableColumn id="43" name="je40" dataDxfId="520"/>
    <tableColumn id="44" name="je41" dataDxfId="521"/>
    <tableColumn id="45" name="je42" dataDxfId="522"/>
    <tableColumn id="46" name="je43" dataDxfId="523"/>
    <tableColumn id="47" name="je44" dataDxfId="524"/>
    <tableColumn id="48" name="je45" dataDxfId="525"/>
    <tableColumn id="49" name="je46" dataDxfId="526"/>
    <tableColumn id="50" name="je47" dataDxfId="527"/>
    <tableColumn id="51" name="je48" dataDxfId="528"/>
    <tableColumn id="52" name="je49" dataDxfId="529"/>
    <tableColumn id="53" name="je50" dataDxfId="530"/>
    <tableColumn id="54" name="je51" dataDxfId="531"/>
    <tableColumn id="55" name="je52" dataDxfId="532"/>
    <tableColumn id="56" name="je53" dataDxfId="533"/>
    <tableColumn id="57" name="je54" dataDxfId="534"/>
    <tableColumn id="58" name="je55" dataDxfId="535"/>
    <tableColumn id="59" name="je56" dataDxfId="536"/>
    <tableColumn id="60" name="je57" dataDxfId="537"/>
    <tableColumn id="61" name="je58" dataDxfId="538"/>
    <tableColumn id="62" name="je59" dataDxfId="539"/>
    <tableColumn id="63" name="je60" dataDxfId="540"/>
    <tableColumn id="64" name="je61" dataDxfId="541"/>
    <tableColumn id="65" name="je62" dataDxfId="542"/>
    <tableColumn id="66" name="je63" dataDxfId="543"/>
    <tableColumn id="67" name="je64" dataDxfId="544"/>
    <tableColumn id="68" name="je65" dataDxfId="545"/>
    <tableColumn id="69" name="je66" dataDxfId="546"/>
    <tableColumn id="70" name="je67" dataDxfId="547"/>
    <tableColumn id="71" name="je68" dataDxfId="548"/>
    <tableColumn id="72" name="je69" dataDxfId="549"/>
    <tableColumn id="73" name="je70" dataDxfId="550"/>
    <tableColumn id="74" name="je71" dataDxfId="551"/>
    <tableColumn id="75" name="je72" dataDxfId="552"/>
    <tableColumn id="76" name="je73" dataDxfId="553"/>
    <tableColumn id="77" name="je74" dataDxfId="554"/>
    <tableColumn id="78" name="je75" dataDxfId="555"/>
    <tableColumn id="79" name="je76" dataDxfId="556"/>
    <tableColumn id="80" name="je77" dataDxfId="557"/>
    <tableColumn id="81" name="je78" dataDxfId="558"/>
    <tableColumn id="82" name="je79" dataDxfId="559"/>
    <tableColumn id="83" name="je80" dataDxfId="560"/>
    <tableColumn id="84" name="je81" dataDxfId="561"/>
    <tableColumn id="85" name="je82" dataDxfId="562"/>
    <tableColumn id="86" name="je83" dataDxfId="563"/>
    <tableColumn id="87" name="je84" dataDxfId="564"/>
    <tableColumn id="88" name="je85" dataDxfId="565"/>
    <tableColumn id="89" name="je86" dataDxfId="566"/>
    <tableColumn id="90" name="je87" dataDxfId="567"/>
    <tableColumn id="91" name="je88" dataDxfId="568"/>
    <tableColumn id="92" name="je89" dataDxfId="569"/>
    <tableColumn id="93" name="je90" dataDxfId="570"/>
    <tableColumn id="94" name="je91" dataDxfId="571"/>
    <tableColumn id="95" name="je92" dataDxfId="572"/>
    <tableColumn id="96" name="je93" dataDxfId="573"/>
    <tableColumn id="97" name="je94" dataDxfId="574"/>
    <tableColumn id="98" name="je95" dataDxfId="575"/>
    <tableColumn id="99" name="je96" dataDxfId="576"/>
    <tableColumn id="100" name="je97" dataDxfId="577"/>
    <tableColumn id="101" name="je98" dataDxfId="578"/>
    <tableColumn id="102" name="je99" dataDxfId="579"/>
    <tableColumn id="103" name="je100" dataDxfId="580"/>
    <tableColumn id="104" name="je101" dataDxfId="581"/>
    <tableColumn id="105" name="je102" dataDxfId="582"/>
    <tableColumn id="106" name="je103" dataDxfId="583"/>
    <tableColumn id="107" name="je104" dataDxfId="584"/>
    <tableColumn id="108" name="je105" dataDxfId="585"/>
    <tableColumn id="109" name="je106" dataDxfId="586"/>
    <tableColumn id="110" name="je107" dataDxfId="587"/>
    <tableColumn id="111" name="je108" dataDxfId="588"/>
    <tableColumn id="112" name="je109" dataDxfId="589"/>
    <tableColumn id="113" name="je110" dataDxfId="590"/>
  </tableColumns>
  <tableStyleInfo showFirstColumn="0" showLastColumn="0" showRowStripes="1" showColumnStripes="0"/>
</table>
</file>

<file path=xl/tables/table12.xml><?xml version="1.0" encoding="utf-8"?>
<table xmlns="http://schemas.openxmlformats.org/spreadsheetml/2006/main" id="12" name="Table7" displayName="Table7" ref="A7:DJ24" headerRowCount="0">
  <tableColumns count="114">
    <tableColumn id="115" name="ele_code" dataDxfId="591"/>
    <tableColumn id="1" name="ele_code2" dataDxfId="592"/>
    <tableColumn id="2" name="ele_code3" dataDxfId="593"/>
    <tableColumn id="3" name="ele_name" dataDxfId="594"/>
    <tableColumn id="4" name="je1" dataDxfId="595"/>
    <tableColumn id="5" name="je2" dataDxfId="596"/>
    <tableColumn id="6" name="je3" dataDxfId="597"/>
    <tableColumn id="7" name="je4" dataDxfId="598"/>
    <tableColumn id="8" name="je5" dataDxfId="599"/>
    <tableColumn id="9" name="je6" dataDxfId="600"/>
    <tableColumn id="10" name="je7" dataDxfId="601"/>
    <tableColumn id="11" name="je8" dataDxfId="602"/>
    <tableColumn id="12" name="je9" dataDxfId="603"/>
    <tableColumn id="13" name="je10" dataDxfId="604"/>
    <tableColumn id="14" name="je11" dataDxfId="605"/>
    <tableColumn id="15" name="je12" dataDxfId="606"/>
    <tableColumn id="16" name="je13" dataDxfId="607"/>
    <tableColumn id="17" name="je14" dataDxfId="608"/>
    <tableColumn id="18" name="je15" dataDxfId="609"/>
    <tableColumn id="19" name="je16" dataDxfId="610"/>
    <tableColumn id="20" name="je17" dataDxfId="611"/>
    <tableColumn id="21" name="je18" dataDxfId="612"/>
    <tableColumn id="22" name="je19" dataDxfId="613"/>
    <tableColumn id="23" name="je20" dataDxfId="614"/>
    <tableColumn id="24" name="je21" dataDxfId="615"/>
    <tableColumn id="25" name="je22" dataDxfId="616"/>
    <tableColumn id="26" name="je23" dataDxfId="617"/>
    <tableColumn id="27" name="je24" dataDxfId="618"/>
    <tableColumn id="28" name="je25" dataDxfId="619"/>
    <tableColumn id="29" name="je26" dataDxfId="620"/>
    <tableColumn id="30" name="je27" dataDxfId="621"/>
    <tableColumn id="31" name="je28" dataDxfId="622"/>
    <tableColumn id="32" name="je29" dataDxfId="623"/>
    <tableColumn id="33" name="je30" dataDxfId="624"/>
    <tableColumn id="34" name="je31" dataDxfId="625"/>
    <tableColumn id="35" name="je32" dataDxfId="626"/>
    <tableColumn id="36" name="je33" dataDxfId="627"/>
    <tableColumn id="37" name="je34" dataDxfId="628"/>
    <tableColumn id="38" name="je35" dataDxfId="629"/>
    <tableColumn id="39" name="je36" dataDxfId="630"/>
    <tableColumn id="40" name="je37" dataDxfId="631"/>
    <tableColumn id="41" name="je38" dataDxfId="632"/>
    <tableColumn id="42" name="je39" dataDxfId="633"/>
    <tableColumn id="43" name="je40" dataDxfId="634"/>
    <tableColumn id="44" name="je41" dataDxfId="635"/>
    <tableColumn id="45" name="je42" dataDxfId="636"/>
    <tableColumn id="46" name="je43" dataDxfId="637"/>
    <tableColumn id="47" name="je44" dataDxfId="638"/>
    <tableColumn id="48" name="je45" dataDxfId="639"/>
    <tableColumn id="49" name="je46" dataDxfId="640"/>
    <tableColumn id="50" name="je47" dataDxfId="641"/>
    <tableColumn id="51" name="je48" dataDxfId="642"/>
    <tableColumn id="52" name="je49" dataDxfId="643"/>
    <tableColumn id="53" name="je50" dataDxfId="644"/>
    <tableColumn id="54" name="je51" dataDxfId="645"/>
    <tableColumn id="55" name="je52" dataDxfId="646"/>
    <tableColumn id="56" name="je53" dataDxfId="647"/>
    <tableColumn id="57" name="je54" dataDxfId="648"/>
    <tableColumn id="58" name="je55" dataDxfId="649"/>
    <tableColumn id="59" name="je56" dataDxfId="650"/>
    <tableColumn id="60" name="je57" dataDxfId="651"/>
    <tableColumn id="61" name="je58" dataDxfId="652"/>
    <tableColumn id="62" name="je59" dataDxfId="653"/>
    <tableColumn id="63" name="je60" dataDxfId="654"/>
    <tableColumn id="64" name="je61" dataDxfId="655"/>
    <tableColumn id="65" name="je62" dataDxfId="656"/>
    <tableColumn id="66" name="je63" dataDxfId="657"/>
    <tableColumn id="67" name="je64" dataDxfId="658"/>
    <tableColumn id="68" name="je65" dataDxfId="659"/>
    <tableColumn id="69" name="je66" dataDxfId="660"/>
    <tableColumn id="70" name="je67" dataDxfId="661"/>
    <tableColumn id="71" name="je68" dataDxfId="662"/>
    <tableColumn id="72" name="je69" dataDxfId="663"/>
    <tableColumn id="73" name="je70" dataDxfId="664"/>
    <tableColumn id="74" name="je71" dataDxfId="665"/>
    <tableColumn id="75" name="je72" dataDxfId="666"/>
    <tableColumn id="76" name="je73" dataDxfId="667"/>
    <tableColumn id="77" name="je74" dataDxfId="668"/>
    <tableColumn id="78" name="je75" dataDxfId="669"/>
    <tableColumn id="79" name="je76" dataDxfId="670"/>
    <tableColumn id="80" name="je77" dataDxfId="671"/>
    <tableColumn id="81" name="je78" dataDxfId="672"/>
    <tableColumn id="82" name="je79" dataDxfId="673"/>
    <tableColumn id="83" name="je80" dataDxfId="674"/>
    <tableColumn id="84" name="je81" dataDxfId="675"/>
    <tableColumn id="85" name="je82" dataDxfId="676"/>
    <tableColumn id="86" name="je83" dataDxfId="677"/>
    <tableColumn id="87" name="je84" dataDxfId="678"/>
    <tableColumn id="88" name="je85" dataDxfId="679"/>
    <tableColumn id="89" name="je86" dataDxfId="680"/>
    <tableColumn id="90" name="je87" dataDxfId="681"/>
    <tableColumn id="91" name="je88" dataDxfId="682"/>
    <tableColumn id="92" name="je89" dataDxfId="683"/>
    <tableColumn id="93" name="je90" dataDxfId="684"/>
    <tableColumn id="94" name="je91" dataDxfId="685"/>
    <tableColumn id="95" name="je92" dataDxfId="686"/>
    <tableColumn id="96" name="je93" dataDxfId="687"/>
    <tableColumn id="97" name="je94" dataDxfId="688"/>
    <tableColumn id="98" name="je95" dataDxfId="689"/>
    <tableColumn id="99" name="je96" dataDxfId="690"/>
    <tableColumn id="100" name="je97" dataDxfId="691"/>
    <tableColumn id="101" name="je98" dataDxfId="692"/>
    <tableColumn id="102" name="je99" dataDxfId="693"/>
    <tableColumn id="103" name="je100" dataDxfId="694"/>
    <tableColumn id="104" name="je101" dataDxfId="695"/>
    <tableColumn id="105" name="je102" dataDxfId="696"/>
    <tableColumn id="106" name="je103" dataDxfId="697"/>
    <tableColumn id="107" name="je104" dataDxfId="698"/>
    <tableColumn id="108" name="je105" dataDxfId="699"/>
    <tableColumn id="109" name="je106" dataDxfId="700"/>
    <tableColumn id="110" name="je107" dataDxfId="701"/>
    <tableColumn id="111" name="je108" dataDxfId="702"/>
    <tableColumn id="112" name="je109" dataDxfId="703"/>
    <tableColumn id="113" name="je110" dataDxfId="704"/>
  </tableColumns>
  <tableStyleInfo showFirstColumn="0" showLastColumn="0" showRowStripes="1" showColumnStripes="0"/>
</table>
</file>

<file path=xl/tables/table13.xml><?xml version="1.0" encoding="utf-8"?>
<table xmlns="http://schemas.openxmlformats.org/spreadsheetml/2006/main" id="13" name="Table8" displayName="Table8" ref="A7:DQ27" headerRowCount="0">
  <tableColumns count="121">
    <tableColumn id="122" name="ele_code" dataDxfId="705"/>
    <tableColumn id="1" name="ele_code1" dataDxfId="706"/>
    <tableColumn id="2" name="ele_code2" dataDxfId="707"/>
    <tableColumn id="3" name="ele_name" dataDxfId="708"/>
    <tableColumn id="4" name="sub_row_code2" dataDxfId="709"/>
    <tableColumn id="5" name="sub_row_code3" dataDxfId="710"/>
    <tableColumn id="6" name="sub_row_name4" dataDxfId="711"/>
    <tableColumn id="7" name="sub_row_code4" dataDxfId="712"/>
    <tableColumn id="8" name="c1" dataDxfId="713"/>
    <tableColumn id="9" name="c2" dataDxfId="714"/>
    <tableColumn id="10" name="c3" dataDxfId="715"/>
    <tableColumn id="11" name="je1" dataDxfId="716"/>
    <tableColumn id="12" name="je2" dataDxfId="717"/>
    <tableColumn id="13" name="je3" dataDxfId="718"/>
    <tableColumn id="14" name="je4" dataDxfId="719"/>
    <tableColumn id="15" name="je5" dataDxfId="720"/>
    <tableColumn id="16" name="je6" dataDxfId="721"/>
    <tableColumn id="17" name="je7" dataDxfId="722"/>
    <tableColumn id="18" name="je8" dataDxfId="723"/>
    <tableColumn id="19" name="je9" dataDxfId="724"/>
    <tableColumn id="20" name="je10" dataDxfId="725"/>
    <tableColumn id="21" name="je11" dataDxfId="726"/>
    <tableColumn id="22" name="je12" dataDxfId="727"/>
    <tableColumn id="23" name="je13" dataDxfId="728"/>
    <tableColumn id="24" name="je14" dataDxfId="729"/>
    <tableColumn id="25" name="je15" dataDxfId="730"/>
    <tableColumn id="26" name="je16" dataDxfId="731"/>
    <tableColumn id="27" name="je17" dataDxfId="732"/>
    <tableColumn id="28" name="je18" dataDxfId="733"/>
    <tableColumn id="29" name="je19" dataDxfId="734"/>
    <tableColumn id="30" name="je20" dataDxfId="735"/>
    <tableColumn id="31" name="je21" dataDxfId="736"/>
    <tableColumn id="32" name="je22" dataDxfId="737"/>
    <tableColumn id="33" name="je23" dataDxfId="738"/>
    <tableColumn id="34" name="je24" dataDxfId="739"/>
    <tableColumn id="35" name="je25" dataDxfId="740"/>
    <tableColumn id="36" name="je26" dataDxfId="741"/>
    <tableColumn id="37" name="je27" dataDxfId="742"/>
    <tableColumn id="38" name="je28" dataDxfId="743"/>
    <tableColumn id="39" name="je29" dataDxfId="744"/>
    <tableColumn id="40" name="je30" dataDxfId="745"/>
    <tableColumn id="41" name="je31" dataDxfId="746"/>
    <tableColumn id="42" name="je32" dataDxfId="747"/>
    <tableColumn id="43" name="je33" dataDxfId="748"/>
    <tableColumn id="44" name="je34" dataDxfId="749"/>
    <tableColumn id="45" name="je35" dataDxfId="750"/>
    <tableColumn id="46" name="je36" dataDxfId="751"/>
    <tableColumn id="47" name="je37" dataDxfId="752"/>
    <tableColumn id="48" name="je38" dataDxfId="753"/>
    <tableColumn id="49" name="je39" dataDxfId="754"/>
    <tableColumn id="50" name="je40" dataDxfId="755"/>
    <tableColumn id="51" name="je41" dataDxfId="756"/>
    <tableColumn id="52" name="je42" dataDxfId="757"/>
    <tableColumn id="53" name="je43" dataDxfId="758"/>
    <tableColumn id="54" name="je44" dataDxfId="759"/>
    <tableColumn id="55" name="je45" dataDxfId="760"/>
    <tableColumn id="56" name="je46" dataDxfId="761"/>
    <tableColumn id="57" name="je47" dataDxfId="762"/>
    <tableColumn id="58" name="je48" dataDxfId="763"/>
    <tableColumn id="59" name="je49" dataDxfId="764"/>
    <tableColumn id="60" name="je50" dataDxfId="765"/>
    <tableColumn id="61" name="je51" dataDxfId="766"/>
    <tableColumn id="62" name="je52" dataDxfId="767"/>
    <tableColumn id="63" name="je53" dataDxfId="768"/>
    <tableColumn id="64" name="je54" dataDxfId="769"/>
    <tableColumn id="65" name="je55" dataDxfId="770"/>
    <tableColumn id="66" name="je56" dataDxfId="771"/>
    <tableColumn id="67" name="je57" dataDxfId="772"/>
    <tableColumn id="68" name="je58" dataDxfId="773"/>
    <tableColumn id="69" name="je59" dataDxfId="774"/>
    <tableColumn id="70" name="je60" dataDxfId="775"/>
    <tableColumn id="71" name="je61" dataDxfId="776"/>
    <tableColumn id="72" name="je62" dataDxfId="777"/>
    <tableColumn id="73" name="je63" dataDxfId="778"/>
    <tableColumn id="74" name="je64" dataDxfId="779"/>
    <tableColumn id="75" name="je65" dataDxfId="780"/>
    <tableColumn id="76" name="je66" dataDxfId="781"/>
    <tableColumn id="77" name="je67" dataDxfId="782"/>
    <tableColumn id="78" name="je68" dataDxfId="783"/>
    <tableColumn id="79" name="je69" dataDxfId="784"/>
    <tableColumn id="80" name="je70" dataDxfId="785"/>
    <tableColumn id="81" name="je71" dataDxfId="786"/>
    <tableColumn id="82" name="je72" dataDxfId="787"/>
    <tableColumn id="83" name="je73" dataDxfId="788"/>
    <tableColumn id="84" name="je74" dataDxfId="789"/>
    <tableColumn id="85" name="je75" dataDxfId="790"/>
    <tableColumn id="86" name="je76" dataDxfId="791"/>
    <tableColumn id="87" name="je77" dataDxfId="792"/>
    <tableColumn id="88" name="je78" dataDxfId="793"/>
    <tableColumn id="89" name="je79" dataDxfId="794"/>
    <tableColumn id="90" name="je80" dataDxfId="795"/>
    <tableColumn id="91" name="je81" dataDxfId="796"/>
    <tableColumn id="92" name="je82" dataDxfId="797"/>
    <tableColumn id="93" name="je83" dataDxfId="798"/>
    <tableColumn id="94" name="je84" dataDxfId="799"/>
    <tableColumn id="95" name="je85" dataDxfId="800"/>
    <tableColumn id="96" name="je86" dataDxfId="801"/>
    <tableColumn id="97" name="je87" dataDxfId="802"/>
    <tableColumn id="98" name="je88" dataDxfId="803"/>
    <tableColumn id="99" name="je89" dataDxfId="804"/>
    <tableColumn id="100" name="je90" dataDxfId="805"/>
    <tableColumn id="101" name="je91" dataDxfId="806"/>
    <tableColumn id="102" name="je92" dataDxfId="807"/>
    <tableColumn id="103" name="je93" dataDxfId="808"/>
    <tableColumn id="104" name="je94" dataDxfId="809"/>
    <tableColumn id="105" name="je95" dataDxfId="810"/>
    <tableColumn id="106" name="je96" dataDxfId="811"/>
    <tableColumn id="107" name="je97" dataDxfId="812"/>
    <tableColumn id="108" name="je98" dataDxfId="813"/>
    <tableColumn id="109" name="je99" dataDxfId="814"/>
    <tableColumn id="110" name="je100" dataDxfId="815"/>
    <tableColumn id="111" name="je101" dataDxfId="816"/>
    <tableColumn id="112" name="je102" dataDxfId="817"/>
    <tableColumn id="113" name="je103" dataDxfId="818"/>
    <tableColumn id="114" name="je104" dataDxfId="819"/>
    <tableColumn id="115" name="je105" dataDxfId="820"/>
    <tableColumn id="116" name="je106" dataDxfId="821"/>
    <tableColumn id="117" name="je107" dataDxfId="822"/>
    <tableColumn id="118" name="je108" dataDxfId="823"/>
    <tableColumn id="119" name="je109" dataDxfId="824"/>
    <tableColumn id="120" name="je110" dataDxfId="825"/>
  </tableColumns>
  <tableStyleInfo showFirstColumn="0" showLastColumn="0" showRowStripes="1" showColumnStripes="0"/>
</table>
</file>

<file path=xl/tables/table14.xml><?xml version="1.0" encoding="utf-8"?>
<table xmlns="http://schemas.openxmlformats.org/spreadsheetml/2006/main" id="14" name="Table9" displayName="Table9" ref="A8:T8" headerRowCount="0">
  <tableColumns count="20">
    <tableColumn id="20" name="ele_code" dataDxfId="826"/>
    <tableColumn id="1" name="ele_code2" dataDxfId="827"/>
    <tableColumn id="2" name="ele_code3" dataDxfId="828"/>
    <tableColumn id="3" name="ele_name" dataDxfId="829"/>
    <tableColumn id="4" name="je1" dataDxfId="830"/>
    <tableColumn id="5" name="je2" dataDxfId="831"/>
    <tableColumn id="6" name="je3" dataDxfId="832"/>
    <tableColumn id="7" name="je4" dataDxfId="833"/>
    <tableColumn id="8" name="je5" dataDxfId="834"/>
    <tableColumn id="9" name="je6" dataDxfId="835"/>
    <tableColumn id="10" name="je7" dataDxfId="836"/>
    <tableColumn id="11" name="je8" dataDxfId="837"/>
    <tableColumn id="12" name="je9" dataDxfId="838"/>
    <tableColumn id="13" name="je10" dataDxfId="839"/>
    <tableColumn id="14" name="je11" dataDxfId="840"/>
    <tableColumn id="15" name="je12" dataDxfId="841"/>
    <tableColumn id="16" name="je13" dataDxfId="842"/>
    <tableColumn id="17" name="je14" dataDxfId="843"/>
    <tableColumn id="18" name="je15" dataDxfId="844"/>
    <tableColumn id="19" name="je16" dataDxfId="845"/>
  </tableColumns>
  <tableStyleInfo showFirstColumn="0" showLastColumn="0" showRowStripes="1" showColumnStripes="0"/>
</table>
</file>

<file path=xl/tables/table15.xml><?xml version="1.0" encoding="utf-8"?>
<table xmlns="http://schemas.openxmlformats.org/spreadsheetml/2006/main" id="15" name="Table10" displayName="Table10" ref="A7:DJ7" headerRowCount="0">
  <tableColumns count="114">
    <tableColumn id="115" name="ele_code" dataDxfId="846"/>
    <tableColumn id="1" name="ele_code2" dataDxfId="847"/>
    <tableColumn id="2" name="ele_code3" dataDxfId="848"/>
    <tableColumn id="3" name="ele_name" dataDxfId="849"/>
    <tableColumn id="4" name="je1" dataDxfId="850"/>
    <tableColumn id="5" name="je2" dataDxfId="851"/>
    <tableColumn id="6" name="je3" dataDxfId="852"/>
    <tableColumn id="7" name="je4" dataDxfId="853"/>
    <tableColumn id="8" name="je5" dataDxfId="854"/>
    <tableColumn id="9" name="je6" dataDxfId="855"/>
    <tableColumn id="10" name="je7" dataDxfId="856"/>
    <tableColumn id="11" name="je8" dataDxfId="857"/>
    <tableColumn id="12" name="je9" dataDxfId="858"/>
    <tableColumn id="13" name="je10" dataDxfId="859"/>
    <tableColumn id="14" name="je11" dataDxfId="860"/>
    <tableColumn id="15" name="je12" dataDxfId="861"/>
    <tableColumn id="16" name="je13" dataDxfId="862"/>
    <tableColumn id="17" name="je14" dataDxfId="863"/>
    <tableColumn id="18" name="je15" dataDxfId="864"/>
    <tableColumn id="19" name="je16" dataDxfId="865"/>
    <tableColumn id="20" name="je17" dataDxfId="866"/>
    <tableColumn id="21" name="je18" dataDxfId="867"/>
    <tableColumn id="22" name="je19" dataDxfId="868"/>
    <tableColumn id="23" name="je20" dataDxfId="869"/>
    <tableColumn id="24" name="je21" dataDxfId="870"/>
    <tableColumn id="25" name="je22" dataDxfId="871"/>
    <tableColumn id="26" name="je23" dataDxfId="872"/>
    <tableColumn id="27" name="je24" dataDxfId="873"/>
    <tableColumn id="28" name="je25" dataDxfId="874"/>
    <tableColumn id="29" name="je26" dataDxfId="875"/>
    <tableColumn id="30" name="je27" dataDxfId="876"/>
    <tableColumn id="31" name="je28" dataDxfId="877"/>
    <tableColumn id="32" name="je29" dataDxfId="878"/>
    <tableColumn id="33" name="je30" dataDxfId="879"/>
    <tableColumn id="34" name="je31" dataDxfId="880"/>
    <tableColumn id="35" name="je32" dataDxfId="881"/>
    <tableColumn id="36" name="je33" dataDxfId="882"/>
    <tableColumn id="37" name="je34" dataDxfId="883"/>
    <tableColumn id="38" name="je35" dataDxfId="884"/>
    <tableColumn id="39" name="je36" dataDxfId="885"/>
    <tableColumn id="40" name="je37" dataDxfId="886"/>
    <tableColumn id="41" name="je38" dataDxfId="887"/>
    <tableColumn id="42" name="je39" dataDxfId="888"/>
    <tableColumn id="43" name="je40" dataDxfId="889"/>
    <tableColumn id="44" name="je41" dataDxfId="890"/>
    <tableColumn id="45" name="je42" dataDxfId="891"/>
    <tableColumn id="46" name="je43" dataDxfId="892"/>
    <tableColumn id="47" name="je44" dataDxfId="893"/>
    <tableColumn id="48" name="je45" dataDxfId="894"/>
    <tableColumn id="49" name="je46" dataDxfId="895"/>
    <tableColumn id="50" name="je47" dataDxfId="896"/>
    <tableColumn id="51" name="je48" dataDxfId="897"/>
    <tableColumn id="52" name="je49" dataDxfId="898"/>
    <tableColumn id="53" name="je50" dataDxfId="899"/>
    <tableColumn id="54" name="je51" dataDxfId="900"/>
    <tableColumn id="55" name="je52" dataDxfId="901"/>
    <tableColumn id="56" name="je53" dataDxfId="902"/>
    <tableColumn id="57" name="je54" dataDxfId="903"/>
    <tableColumn id="58" name="je55" dataDxfId="904"/>
    <tableColumn id="59" name="je56" dataDxfId="905"/>
    <tableColumn id="60" name="je57" dataDxfId="906"/>
    <tableColumn id="61" name="je58" dataDxfId="907"/>
    <tableColumn id="62" name="je59" dataDxfId="908"/>
    <tableColumn id="63" name="je60" dataDxfId="909"/>
    <tableColumn id="64" name="je61" dataDxfId="910"/>
    <tableColumn id="65" name="je62" dataDxfId="911"/>
    <tableColumn id="66" name="je63" dataDxfId="912"/>
    <tableColumn id="67" name="je64" dataDxfId="913"/>
    <tableColumn id="68" name="je65" dataDxfId="914"/>
    <tableColumn id="69" name="je66" dataDxfId="915"/>
    <tableColumn id="70" name="je67" dataDxfId="916"/>
    <tableColumn id="71" name="je68" dataDxfId="917"/>
    <tableColumn id="72" name="je69" dataDxfId="918"/>
    <tableColumn id="73" name="je70" dataDxfId="919"/>
    <tableColumn id="74" name="je71" dataDxfId="920"/>
    <tableColumn id="75" name="je72" dataDxfId="921"/>
    <tableColumn id="76" name="je73" dataDxfId="922"/>
    <tableColumn id="77" name="je74" dataDxfId="923"/>
    <tableColumn id="78" name="je75" dataDxfId="924"/>
    <tableColumn id="79" name="je76" dataDxfId="925"/>
    <tableColumn id="80" name="je77" dataDxfId="926"/>
    <tableColumn id="81" name="je78" dataDxfId="927"/>
    <tableColumn id="82" name="je79" dataDxfId="928"/>
    <tableColumn id="83" name="je80" dataDxfId="929"/>
    <tableColumn id="84" name="je81" dataDxfId="930"/>
    <tableColumn id="85" name="je82" dataDxfId="931"/>
    <tableColumn id="86" name="je83" dataDxfId="932"/>
    <tableColumn id="87" name="je84" dataDxfId="933"/>
    <tableColumn id="88" name="je85" dataDxfId="934"/>
    <tableColumn id="89" name="je86" dataDxfId="935"/>
    <tableColumn id="90" name="je87" dataDxfId="936"/>
    <tableColumn id="91" name="je88" dataDxfId="937"/>
    <tableColumn id="92" name="je89" dataDxfId="938"/>
    <tableColumn id="93" name="je90" dataDxfId="939"/>
    <tableColumn id="94" name="je91" dataDxfId="940"/>
    <tableColumn id="95" name="je92" dataDxfId="941"/>
    <tableColumn id="96" name="je93" dataDxfId="942"/>
    <tableColumn id="97" name="je94" dataDxfId="943"/>
    <tableColumn id="98" name="je95" dataDxfId="944"/>
    <tableColumn id="99" name="je96" dataDxfId="945"/>
    <tableColumn id="100" name="je97" dataDxfId="946"/>
    <tableColumn id="101" name="je98" dataDxfId="947"/>
    <tableColumn id="102" name="je99" dataDxfId="948"/>
    <tableColumn id="103" name="je100" dataDxfId="949"/>
    <tableColumn id="104" name="je101" dataDxfId="950"/>
    <tableColumn id="105" name="je102" dataDxfId="951"/>
    <tableColumn id="106" name="je103" dataDxfId="952"/>
    <tableColumn id="107" name="je104" dataDxfId="953"/>
    <tableColumn id="108" name="je105" dataDxfId="954"/>
    <tableColumn id="109" name="je106" dataDxfId="955"/>
    <tableColumn id="110" name="je107" dataDxfId="956"/>
    <tableColumn id="111" name="je108" dataDxfId="957"/>
    <tableColumn id="112" name="je109" dataDxfId="958"/>
    <tableColumn id="113" name="je110" dataDxfId="959"/>
  </tableColumns>
  <tableStyleInfo showFirstColumn="0" showLastColumn="0" showRowStripes="1" showColumnStripes="0"/>
</table>
</file>

<file path=xl/tables/table16.xml><?xml version="1.0" encoding="utf-8"?>
<table xmlns="http://schemas.openxmlformats.org/spreadsheetml/2006/main" id="16" name="Table11" displayName="Table11" ref="A7:DJ7" headerRowCount="0">
  <tableColumns count="114">
    <tableColumn id="115" name="ele_code" dataDxfId="960"/>
    <tableColumn id="1" name="ele_code2" dataDxfId="961"/>
    <tableColumn id="2" name="ele_code3" dataDxfId="962"/>
    <tableColumn id="3" name="ele_name" dataDxfId="963"/>
    <tableColumn id="4" name="je1" dataDxfId="964"/>
    <tableColumn id="5" name="je2" dataDxfId="965"/>
    <tableColumn id="6" name="je3" dataDxfId="966"/>
    <tableColumn id="7" name="je4" dataDxfId="967"/>
    <tableColumn id="8" name="je5" dataDxfId="968"/>
    <tableColumn id="9" name="je6" dataDxfId="969"/>
    <tableColumn id="10" name="je7" dataDxfId="970"/>
    <tableColumn id="11" name="je8" dataDxfId="971"/>
    <tableColumn id="12" name="je9" dataDxfId="972"/>
    <tableColumn id="13" name="je10" dataDxfId="973"/>
    <tableColumn id="14" name="je11" dataDxfId="974"/>
    <tableColumn id="15" name="je12" dataDxfId="975"/>
    <tableColumn id="16" name="je13" dataDxfId="976"/>
    <tableColumn id="17" name="je14" dataDxfId="977"/>
    <tableColumn id="18" name="je15" dataDxfId="978"/>
    <tableColumn id="19" name="je16" dataDxfId="979"/>
    <tableColumn id="20" name="je17" dataDxfId="980"/>
    <tableColumn id="21" name="je18" dataDxfId="981"/>
    <tableColumn id="22" name="je19" dataDxfId="982"/>
    <tableColumn id="23" name="je20" dataDxfId="983"/>
    <tableColumn id="24" name="je21" dataDxfId="984"/>
    <tableColumn id="25" name="je22" dataDxfId="985"/>
    <tableColumn id="26" name="je23" dataDxfId="986"/>
    <tableColumn id="27" name="je24" dataDxfId="987"/>
    <tableColumn id="28" name="je25" dataDxfId="988"/>
    <tableColumn id="29" name="je26" dataDxfId="989"/>
    <tableColumn id="30" name="je27" dataDxfId="990"/>
    <tableColumn id="31" name="je28" dataDxfId="991"/>
    <tableColumn id="32" name="je29" dataDxfId="992"/>
    <tableColumn id="33" name="je30" dataDxfId="993"/>
    <tableColumn id="34" name="je31" dataDxfId="994"/>
    <tableColumn id="35" name="je32" dataDxfId="995"/>
    <tableColumn id="36" name="je33" dataDxfId="996"/>
    <tableColumn id="37" name="je34" dataDxfId="997"/>
    <tableColumn id="38" name="je35" dataDxfId="998"/>
    <tableColumn id="39" name="je36" dataDxfId="999"/>
    <tableColumn id="40" name="je37" dataDxfId="1000"/>
    <tableColumn id="41" name="je38" dataDxfId="1001"/>
    <tableColumn id="42" name="je39" dataDxfId="1002"/>
    <tableColumn id="43" name="je40" dataDxfId="1003"/>
    <tableColumn id="44" name="je41" dataDxfId="1004"/>
    <tableColumn id="45" name="je42" dataDxfId="1005"/>
    <tableColumn id="46" name="je43" dataDxfId="1006"/>
    <tableColumn id="47" name="je44" dataDxfId="1007"/>
    <tableColumn id="48" name="je45" dataDxfId="1008"/>
    <tableColumn id="49" name="je46" dataDxfId="1009"/>
    <tableColumn id="50" name="je47" dataDxfId="1010"/>
    <tableColumn id="51" name="je48" dataDxfId="1011"/>
    <tableColumn id="52" name="je49" dataDxfId="1012"/>
    <tableColumn id="53" name="je50" dataDxfId="1013"/>
    <tableColumn id="54" name="je51" dataDxfId="1014"/>
    <tableColumn id="55" name="je52" dataDxfId="1015"/>
    <tableColumn id="56" name="je53" dataDxfId="1016"/>
    <tableColumn id="57" name="je54" dataDxfId="1017"/>
    <tableColumn id="58" name="je55" dataDxfId="1018"/>
    <tableColumn id="59" name="je56" dataDxfId="1019"/>
    <tableColumn id="60" name="je57" dataDxfId="1020"/>
    <tableColumn id="61" name="je58" dataDxfId="1021"/>
    <tableColumn id="62" name="je59" dataDxfId="1022"/>
    <tableColumn id="63" name="je60" dataDxfId="1023"/>
    <tableColumn id="64" name="je61" dataDxfId="1024"/>
    <tableColumn id="65" name="je62" dataDxfId="1025"/>
    <tableColumn id="66" name="je63" dataDxfId="1026"/>
    <tableColumn id="67" name="je64" dataDxfId="1027"/>
    <tableColumn id="68" name="je65" dataDxfId="1028"/>
    <tableColumn id="69" name="je66" dataDxfId="1029"/>
    <tableColumn id="70" name="je67" dataDxfId="1030"/>
    <tableColumn id="71" name="je68" dataDxfId="1031"/>
    <tableColumn id="72" name="je69" dataDxfId="1032"/>
    <tableColumn id="73" name="je70" dataDxfId="1033"/>
    <tableColumn id="74" name="je71" dataDxfId="1034"/>
    <tableColumn id="75" name="je72" dataDxfId="1035"/>
    <tableColumn id="76" name="je73" dataDxfId="1036"/>
    <tableColumn id="77" name="je74" dataDxfId="1037"/>
    <tableColumn id="78" name="je75" dataDxfId="1038"/>
    <tableColumn id="79" name="je76" dataDxfId="1039"/>
    <tableColumn id="80" name="je77" dataDxfId="1040"/>
    <tableColumn id="81" name="je78" dataDxfId="1041"/>
    <tableColumn id="82" name="je79" dataDxfId="1042"/>
    <tableColumn id="83" name="je80" dataDxfId="1043"/>
    <tableColumn id="84" name="je81" dataDxfId="1044"/>
    <tableColumn id="85" name="je82" dataDxfId="1045"/>
    <tableColumn id="86" name="je83" dataDxfId="1046"/>
    <tableColumn id="87" name="je84" dataDxfId="1047"/>
    <tableColumn id="88" name="je85" dataDxfId="1048"/>
    <tableColumn id="89" name="je86" dataDxfId="1049"/>
    <tableColumn id="90" name="je87" dataDxfId="1050"/>
    <tableColumn id="91" name="je88" dataDxfId="1051"/>
    <tableColumn id="92" name="je89" dataDxfId="1052"/>
    <tableColumn id="93" name="je90" dataDxfId="1053"/>
    <tableColumn id="94" name="je91" dataDxfId="1054"/>
    <tableColumn id="95" name="je92" dataDxfId="1055"/>
    <tableColumn id="96" name="je93" dataDxfId="1056"/>
    <tableColumn id="97" name="je94" dataDxfId="1057"/>
    <tableColumn id="98" name="je95" dataDxfId="1058"/>
    <tableColumn id="99" name="je96" dataDxfId="1059"/>
    <tableColumn id="100" name="je97" dataDxfId="1060"/>
    <tableColumn id="101" name="je98" dataDxfId="1061"/>
    <tableColumn id="102" name="je99" dataDxfId="1062"/>
    <tableColumn id="103" name="je100" dataDxfId="1063"/>
    <tableColumn id="104" name="je101" dataDxfId="1064"/>
    <tableColumn id="105" name="je102" dataDxfId="1065"/>
    <tableColumn id="106" name="je103" dataDxfId="1066"/>
    <tableColumn id="107" name="je104" dataDxfId="1067"/>
    <tableColumn id="108" name="je105" dataDxfId="1068"/>
    <tableColumn id="109" name="je106" dataDxfId="1069"/>
    <tableColumn id="110" name="je107" dataDxfId="1070"/>
    <tableColumn id="111" name="je108" dataDxfId="1071"/>
    <tableColumn id="112" name="je109" dataDxfId="1072"/>
    <tableColumn id="113" name="je110" dataDxfId="1073"/>
  </tableColumns>
  <tableStyleInfo showFirstColumn="0" showLastColumn="0" showRowStripes="1" showColumnStripes="0"/>
</table>
</file>

<file path=xl/tables/table17.xml><?xml version="1.0" encoding="utf-8"?>
<table xmlns="http://schemas.openxmlformats.org/spreadsheetml/2006/main" id="17" name="Table12" displayName="Table12" ref="A7:DQ7" headerRowCount="0">
  <tableColumns count="121">
    <tableColumn id="122" name="ele_code" dataDxfId="1074"/>
    <tableColumn id="1" name="ele_code1" dataDxfId="1075"/>
    <tableColumn id="2" name="ele_code2" dataDxfId="1076"/>
    <tableColumn id="3" name="ele_name" dataDxfId="1077"/>
    <tableColumn id="4" name="sub_row_code2" dataDxfId="1078"/>
    <tableColumn id="5" name="sub_row_code3" dataDxfId="1079"/>
    <tableColumn id="6" name="sub_row_name4" dataDxfId="1080"/>
    <tableColumn id="7" name="sub_row_code4" dataDxfId="1081"/>
    <tableColumn id="8" name="c1" dataDxfId="1082"/>
    <tableColumn id="9" name="c2" dataDxfId="1083"/>
    <tableColumn id="10" name="c3" dataDxfId="1084"/>
    <tableColumn id="11" name="je1" dataDxfId="1085"/>
    <tableColumn id="12" name="je2" dataDxfId="1086"/>
    <tableColumn id="13" name="je3" dataDxfId="1087"/>
    <tableColumn id="14" name="je4" dataDxfId="1088"/>
    <tableColumn id="15" name="je5" dataDxfId="1089"/>
    <tableColumn id="16" name="je6" dataDxfId="1090"/>
    <tableColumn id="17" name="je7" dataDxfId="1091"/>
    <tableColumn id="18" name="je8" dataDxfId="1092"/>
    <tableColumn id="19" name="je9" dataDxfId="1093"/>
    <tableColumn id="20" name="je10" dataDxfId="1094"/>
    <tableColumn id="21" name="je11" dataDxfId="1095"/>
    <tableColumn id="22" name="je12" dataDxfId="1096"/>
    <tableColumn id="23" name="je13" dataDxfId="1097"/>
    <tableColumn id="24" name="je14" dataDxfId="1098"/>
    <tableColumn id="25" name="je15" dataDxfId="1099"/>
    <tableColumn id="26" name="je16" dataDxfId="1100"/>
    <tableColumn id="27" name="je17" dataDxfId="1101"/>
    <tableColumn id="28" name="je18" dataDxfId="1102"/>
    <tableColumn id="29" name="je19" dataDxfId="1103"/>
    <tableColumn id="30" name="je20" dataDxfId="1104"/>
    <tableColumn id="31" name="je21" dataDxfId="1105"/>
    <tableColumn id="32" name="je22" dataDxfId="1106"/>
    <tableColumn id="33" name="je23" dataDxfId="1107"/>
    <tableColumn id="34" name="je24" dataDxfId="1108"/>
    <tableColumn id="35" name="je25" dataDxfId="1109"/>
    <tableColumn id="36" name="je26" dataDxfId="1110"/>
    <tableColumn id="37" name="je27" dataDxfId="1111"/>
    <tableColumn id="38" name="je28" dataDxfId="1112"/>
    <tableColumn id="39" name="je29" dataDxfId="1113"/>
    <tableColumn id="40" name="je30" dataDxfId="1114"/>
    <tableColumn id="41" name="je31" dataDxfId="1115"/>
    <tableColumn id="42" name="je32" dataDxfId="1116"/>
    <tableColumn id="43" name="je33" dataDxfId="1117"/>
    <tableColumn id="44" name="je34" dataDxfId="1118"/>
    <tableColumn id="45" name="je35" dataDxfId="1119"/>
    <tableColumn id="46" name="je36" dataDxfId="1120"/>
    <tableColumn id="47" name="je37" dataDxfId="1121"/>
    <tableColumn id="48" name="je38" dataDxfId="1122"/>
    <tableColumn id="49" name="je39" dataDxfId="1123"/>
    <tableColumn id="50" name="je40" dataDxfId="1124"/>
    <tableColumn id="51" name="je41" dataDxfId="1125"/>
    <tableColumn id="52" name="je42" dataDxfId="1126"/>
    <tableColumn id="53" name="je43" dataDxfId="1127"/>
    <tableColumn id="54" name="je44" dataDxfId="1128"/>
    <tableColumn id="55" name="je45" dataDxfId="1129"/>
    <tableColumn id="56" name="je46" dataDxfId="1130"/>
    <tableColumn id="57" name="je47" dataDxfId="1131"/>
    <tableColumn id="58" name="je48" dataDxfId="1132"/>
    <tableColumn id="59" name="je49" dataDxfId="1133"/>
    <tableColumn id="60" name="je50" dataDxfId="1134"/>
    <tableColumn id="61" name="je51" dataDxfId="1135"/>
    <tableColumn id="62" name="je52" dataDxfId="1136"/>
    <tableColumn id="63" name="je53" dataDxfId="1137"/>
    <tableColumn id="64" name="je54" dataDxfId="1138"/>
    <tableColumn id="65" name="je55" dataDxfId="1139"/>
    <tableColumn id="66" name="je56" dataDxfId="1140"/>
    <tableColumn id="67" name="je57" dataDxfId="1141"/>
    <tableColumn id="68" name="je58" dataDxfId="1142"/>
    <tableColumn id="69" name="je59" dataDxfId="1143"/>
    <tableColumn id="70" name="je60" dataDxfId="1144"/>
    <tableColumn id="71" name="je61" dataDxfId="1145"/>
    <tableColumn id="72" name="je62" dataDxfId="1146"/>
    <tableColumn id="73" name="je63" dataDxfId="1147"/>
    <tableColumn id="74" name="je64" dataDxfId="1148"/>
    <tableColumn id="75" name="je65" dataDxfId="1149"/>
    <tableColumn id="76" name="je66" dataDxfId="1150"/>
    <tableColumn id="77" name="je67" dataDxfId="1151"/>
    <tableColumn id="78" name="je68" dataDxfId="1152"/>
    <tableColumn id="79" name="je69" dataDxfId="1153"/>
    <tableColumn id="80" name="je70" dataDxfId="1154"/>
    <tableColumn id="81" name="je71" dataDxfId="1155"/>
    <tableColumn id="82" name="je72" dataDxfId="1156"/>
    <tableColumn id="83" name="je73" dataDxfId="1157"/>
    <tableColumn id="84" name="je74" dataDxfId="1158"/>
    <tableColumn id="85" name="je75" dataDxfId="1159"/>
    <tableColumn id="86" name="je76" dataDxfId="1160"/>
    <tableColumn id="87" name="je77" dataDxfId="1161"/>
    <tableColumn id="88" name="je78" dataDxfId="1162"/>
    <tableColumn id="89" name="je79" dataDxfId="1163"/>
    <tableColumn id="90" name="je80" dataDxfId="1164"/>
    <tableColumn id="91" name="je81" dataDxfId="1165"/>
    <tableColumn id="92" name="je82" dataDxfId="1166"/>
    <tableColumn id="93" name="je83" dataDxfId="1167"/>
    <tableColumn id="94" name="je84" dataDxfId="1168"/>
    <tableColumn id="95" name="je85" dataDxfId="1169"/>
    <tableColumn id="96" name="je86" dataDxfId="1170"/>
    <tableColumn id="97" name="je87" dataDxfId="1171"/>
    <tableColumn id="98" name="je88" dataDxfId="1172"/>
    <tableColumn id="99" name="je89" dataDxfId="1173"/>
    <tableColumn id="100" name="je90" dataDxfId="1174"/>
    <tableColumn id="101" name="je91" dataDxfId="1175"/>
    <tableColumn id="102" name="je92" dataDxfId="1176"/>
    <tableColumn id="103" name="je93" dataDxfId="1177"/>
    <tableColumn id="104" name="je94" dataDxfId="1178"/>
    <tableColumn id="105" name="je95" dataDxfId="1179"/>
    <tableColumn id="106" name="je96" dataDxfId="1180"/>
    <tableColumn id="107" name="je97" dataDxfId="1181"/>
    <tableColumn id="108" name="je98" dataDxfId="1182"/>
    <tableColumn id="109" name="je99" dataDxfId="1183"/>
    <tableColumn id="110" name="je100" dataDxfId="1184"/>
    <tableColumn id="111" name="je101" dataDxfId="1185"/>
    <tableColumn id="112" name="je102" dataDxfId="1186"/>
    <tableColumn id="113" name="je103" dataDxfId="1187"/>
    <tableColumn id="114" name="je104" dataDxfId="1188"/>
    <tableColumn id="115" name="je105" dataDxfId="1189"/>
    <tableColumn id="116" name="je106" dataDxfId="1190"/>
    <tableColumn id="117" name="je107" dataDxfId="1191"/>
    <tableColumn id="118" name="je108" dataDxfId="1192"/>
    <tableColumn id="119" name="je109" dataDxfId="1193"/>
    <tableColumn id="120" name="je110" dataDxfId="1194"/>
  </tableColumns>
  <tableStyleInfo showFirstColumn="0" showLastColumn="0" showRowStripes="1" showColumnStripes="0"/>
</table>
</file>

<file path=xl/tables/table18.xml><?xml version="1.0" encoding="utf-8"?>
<table xmlns="http://schemas.openxmlformats.org/spreadsheetml/2006/main" id="18" name="Table13" displayName="Table13" ref="A8:Z8" headerRowCount="0">
  <tableColumns count="26">
    <tableColumn id="26" name="ele_code" dataDxfId="1195"/>
    <tableColumn id="1" name="ele_code2" dataDxfId="1196"/>
    <tableColumn id="2" name="ele_code3" dataDxfId="1197"/>
    <tableColumn id="3" name="ele_name" dataDxfId="1198"/>
    <tableColumn id="4" name="je1" dataDxfId="1199"/>
    <tableColumn id="5" name="je2" dataDxfId="1200"/>
    <tableColumn id="6" name="je3" dataDxfId="1201"/>
    <tableColumn id="7" name="je4" dataDxfId="1202"/>
    <tableColumn id="8" name="je5" dataDxfId="1203"/>
    <tableColumn id="9" name="je6" dataDxfId="1204"/>
    <tableColumn id="10" name="je7" dataDxfId="1205"/>
    <tableColumn id="11" name="je8" dataDxfId="1206"/>
    <tableColumn id="12" name="je9" dataDxfId="1207"/>
    <tableColumn id="13" name="je10" dataDxfId="1208"/>
    <tableColumn id="14" name="je11" dataDxfId="1209"/>
    <tableColumn id="15" name="je12" dataDxfId="1210"/>
    <tableColumn id="16" name="je13" dataDxfId="1211"/>
    <tableColumn id="17" name="je14" dataDxfId="1212"/>
    <tableColumn id="18" name="je15" dataDxfId="1213"/>
    <tableColumn id="19" name="je16" dataDxfId="1214"/>
    <tableColumn id="20" name="je17" dataDxfId="1215"/>
    <tableColumn id="21" name="je18" dataDxfId="1216"/>
    <tableColumn id="22" name="je19" dataDxfId="1217"/>
    <tableColumn id="23" name="je20" dataDxfId="1218"/>
    <tableColumn id="24" name="je21" dataDxfId="1219"/>
    <tableColumn id="25" name="je22" dataDxfId="1220"/>
  </tableColumns>
  <tableStyleInfo showFirstColumn="0" showLastColumn="0" showRowStripes="1" showColumnStripes="0"/>
</table>
</file>

<file path=xl/tables/table19.xml><?xml version="1.0" encoding="utf-8"?>
<table xmlns="http://schemas.openxmlformats.org/spreadsheetml/2006/main" id="19" name="Table121" displayName="Table121" ref="A7:DQ7" headerRowCount="0">
  <tableColumns count="121">
    <tableColumn id="122" name="ele_code" dataDxfId="1221"/>
    <tableColumn id="1" name="ele_code1" dataDxfId="1222"/>
    <tableColumn id="2" name="ele_code2" dataDxfId="1223"/>
    <tableColumn id="3" name="ele_name" dataDxfId="1224"/>
    <tableColumn id="4" name="sub_row_code2" dataDxfId="1225"/>
    <tableColumn id="5" name="sub_row_code3" dataDxfId="1226"/>
    <tableColumn id="6" name="sub_row_name4" dataDxfId="1227"/>
    <tableColumn id="7" name="sub_row_code4" dataDxfId="1228"/>
    <tableColumn id="8" name="c1" dataDxfId="1229"/>
    <tableColumn id="9" name="c2" dataDxfId="1230"/>
    <tableColumn id="10" name="c3" dataDxfId="1231"/>
    <tableColumn id="11" name="je1" dataDxfId="1232"/>
    <tableColumn id="12" name="je2" dataDxfId="1233"/>
    <tableColumn id="13" name="je3" dataDxfId="1234"/>
    <tableColumn id="14" name="je4" dataDxfId="1235"/>
    <tableColumn id="15" name="je5" dataDxfId="1236"/>
    <tableColumn id="16" name="je6" dataDxfId="1237"/>
    <tableColumn id="17" name="je7" dataDxfId="1238"/>
    <tableColumn id="18" name="je8" dataDxfId="1239"/>
    <tableColumn id="19" name="je9" dataDxfId="1240"/>
    <tableColumn id="20" name="je10" dataDxfId="1241"/>
    <tableColumn id="21" name="je11" dataDxfId="1242"/>
    <tableColumn id="22" name="je12" dataDxfId="1243"/>
    <tableColumn id="23" name="je13" dataDxfId="1244"/>
    <tableColumn id="24" name="je14" dataDxfId="1245"/>
    <tableColumn id="25" name="je15" dataDxfId="1246"/>
    <tableColumn id="26" name="je16" dataDxfId="1247"/>
    <tableColumn id="27" name="je17" dataDxfId="1248"/>
    <tableColumn id="28" name="je18" dataDxfId="1249"/>
    <tableColumn id="29" name="je19" dataDxfId="1250"/>
    <tableColumn id="30" name="je20" dataDxfId="1251"/>
    <tableColumn id="31" name="je21" dataDxfId="1252"/>
    <tableColumn id="32" name="je22" dataDxfId="1253"/>
    <tableColumn id="33" name="je23" dataDxfId="1254"/>
    <tableColumn id="34" name="je24" dataDxfId="1255"/>
    <tableColumn id="35" name="je25" dataDxfId="1256"/>
    <tableColumn id="36" name="je26" dataDxfId="1257"/>
    <tableColumn id="37" name="je27" dataDxfId="1258"/>
    <tableColumn id="38" name="je28" dataDxfId="1259"/>
    <tableColumn id="39" name="je29" dataDxfId="1260"/>
    <tableColumn id="40" name="je30" dataDxfId="1261"/>
    <tableColumn id="41" name="je31" dataDxfId="1262"/>
    <tableColumn id="42" name="je32" dataDxfId="1263"/>
    <tableColumn id="43" name="je33" dataDxfId="1264"/>
    <tableColumn id="44" name="je34" dataDxfId="1265"/>
    <tableColumn id="45" name="je35" dataDxfId="1266"/>
    <tableColumn id="46" name="je36" dataDxfId="1267"/>
    <tableColumn id="47" name="je37" dataDxfId="1268"/>
    <tableColumn id="48" name="je38" dataDxfId="1269"/>
    <tableColumn id="49" name="je39" dataDxfId="1270"/>
    <tableColumn id="50" name="je40" dataDxfId="1271"/>
    <tableColumn id="51" name="je41" dataDxfId="1272"/>
    <tableColumn id="52" name="je42" dataDxfId="1273"/>
    <tableColumn id="53" name="je43" dataDxfId="1274"/>
    <tableColumn id="54" name="je44" dataDxfId="1275"/>
    <tableColumn id="55" name="je45" dataDxfId="1276"/>
    <tableColumn id="56" name="je46" dataDxfId="1277"/>
    <tableColumn id="57" name="je47" dataDxfId="1278"/>
    <tableColumn id="58" name="je48" dataDxfId="1279"/>
    <tableColumn id="59" name="je49" dataDxfId="1280"/>
    <tableColumn id="60" name="je50" dataDxfId="1281"/>
    <tableColumn id="61" name="je51" dataDxfId="1282"/>
    <tableColumn id="62" name="je52" dataDxfId="1283"/>
    <tableColumn id="63" name="je53" dataDxfId="1284"/>
    <tableColumn id="64" name="je54" dataDxfId="1285"/>
    <tableColumn id="65" name="je55" dataDxfId="1286"/>
    <tableColumn id="66" name="je56" dataDxfId="1287"/>
    <tableColumn id="67" name="je57" dataDxfId="1288"/>
    <tableColumn id="68" name="je58" dataDxfId="1289"/>
    <tableColumn id="69" name="je59" dataDxfId="1290"/>
    <tableColumn id="70" name="je60" dataDxfId="1291"/>
    <tableColumn id="71" name="je61" dataDxfId="1292"/>
    <tableColumn id="72" name="je62" dataDxfId="1293"/>
    <tableColumn id="73" name="je63" dataDxfId="1294"/>
    <tableColumn id="74" name="je64" dataDxfId="1295"/>
    <tableColumn id="75" name="je65" dataDxfId="1296"/>
    <tableColumn id="76" name="je66" dataDxfId="1297"/>
    <tableColumn id="77" name="je67" dataDxfId="1298"/>
    <tableColumn id="78" name="je68" dataDxfId="1299"/>
    <tableColumn id="79" name="je69" dataDxfId="1300"/>
    <tableColumn id="80" name="je70" dataDxfId="1301"/>
    <tableColumn id="81" name="je71" dataDxfId="1302"/>
    <tableColumn id="82" name="je72" dataDxfId="1303"/>
    <tableColumn id="83" name="je73" dataDxfId="1304"/>
    <tableColumn id="84" name="je74" dataDxfId="1305"/>
    <tableColumn id="85" name="je75" dataDxfId="1306"/>
    <tableColumn id="86" name="je76" dataDxfId="1307"/>
    <tableColumn id="87" name="je77" dataDxfId="1308"/>
    <tableColumn id="88" name="je78" dataDxfId="1309"/>
    <tableColumn id="89" name="je79" dataDxfId="1310"/>
    <tableColumn id="90" name="je80" dataDxfId="1311"/>
    <tableColumn id="91" name="je81" dataDxfId="1312"/>
    <tableColumn id="92" name="je82" dataDxfId="1313"/>
    <tableColumn id="93" name="je83" dataDxfId="1314"/>
    <tableColumn id="94" name="je84" dataDxfId="1315"/>
    <tableColumn id="95" name="je85" dataDxfId="1316"/>
    <tableColumn id="96" name="je86" dataDxfId="1317"/>
    <tableColumn id="97" name="je87" dataDxfId="1318"/>
    <tableColumn id="98" name="je88" dataDxfId="1319"/>
    <tableColumn id="99" name="je89" dataDxfId="1320"/>
    <tableColumn id="100" name="je90" dataDxfId="1321"/>
    <tableColumn id="101" name="je91" dataDxfId="1322"/>
    <tableColumn id="102" name="je92" dataDxfId="1323"/>
    <tableColumn id="103" name="je93" dataDxfId="1324"/>
    <tableColumn id="104" name="je94" dataDxfId="1325"/>
    <tableColumn id="105" name="je95" dataDxfId="1326"/>
    <tableColumn id="106" name="je96" dataDxfId="1327"/>
    <tableColumn id="107" name="je97" dataDxfId="1328"/>
    <tableColumn id="108" name="je98" dataDxfId="1329"/>
    <tableColumn id="109" name="je99" dataDxfId="1330"/>
    <tableColumn id="110" name="je100" dataDxfId="1331"/>
    <tableColumn id="111" name="je101" dataDxfId="1332"/>
    <tableColumn id="112" name="je102" dataDxfId="1333"/>
    <tableColumn id="113" name="je103" dataDxfId="1334"/>
    <tableColumn id="114" name="je104" dataDxfId="1335"/>
    <tableColumn id="115" name="je105" dataDxfId="1336"/>
    <tableColumn id="116" name="je106" dataDxfId="1337"/>
    <tableColumn id="117" name="je107" dataDxfId="1338"/>
    <tableColumn id="118" name="je108" dataDxfId="1339"/>
    <tableColumn id="119" name="je109" dataDxfId="1340"/>
    <tableColumn id="120" name="je110" dataDxfId="1341"/>
  </tableColumns>
  <tableStyleInfo showFirstColumn="0" showLastColumn="0" showRowStripes="1" showColumnStripes="0"/>
</table>
</file>

<file path=xl/tables/table2.xml><?xml version="1.0" encoding="utf-8"?>
<table xmlns="http://schemas.openxmlformats.org/spreadsheetml/2006/main" id="2" name="Table181215" displayName="Table181215" ref="A8:U58" headerRowCount="0">
  <tableColumns count="21">
    <tableColumn id="21" name="ele_code" dataDxfId="26"/>
    <tableColumn id="1" name="ele_code2" dataDxfId="27"/>
    <tableColumn id="2" name="ele_code3" dataDxfId="28"/>
    <tableColumn id="3" name="ele_name" dataDxfId="29"/>
    <tableColumn id="4" name="sub_row_code2" dataDxfId="30"/>
    <tableColumn id="5" name="sub_row_code3" dataDxfId="31"/>
    <tableColumn id="6" name="sub_row_name4" dataDxfId="32"/>
    <tableColumn id="7" name="sub_row_code4" dataDxfId="33"/>
    <tableColumn id="8" name="c2" dataDxfId="34"/>
    <tableColumn id="9" name="je1" dataDxfId="35"/>
    <tableColumn id="10" name="je2" dataDxfId="36"/>
    <tableColumn id="11" name="je3" dataDxfId="37"/>
    <tableColumn id="12" name="je4" dataDxfId="38"/>
    <tableColumn id="13" name="je5" dataDxfId="39"/>
    <tableColumn id="14" name="je6" dataDxfId="40"/>
    <tableColumn id="15" name="je7" dataDxfId="41"/>
    <tableColumn id="16" name="je8" dataDxfId="42"/>
    <tableColumn id="17" name="je9" dataDxfId="43"/>
    <tableColumn id="18" name="je10" dataDxfId="44"/>
    <tableColumn id="19" name="je11" dataDxfId="45"/>
    <tableColumn id="20" name="je12" dataDxfId="46"/>
  </tableColumns>
  <tableStyleInfo showFirstColumn="0" showLastColumn="0" showRowStripes="1" showColumnStripes="0"/>
</table>
</file>

<file path=xl/tables/table20.xml><?xml version="1.0" encoding="utf-8"?>
<table xmlns="http://schemas.openxmlformats.org/spreadsheetml/2006/main" id="20" name="Table1812143" displayName="Table1812143" ref="A9:AD12" headerRowCount="0">
  <tableColumns count="30">
    <tableColumn id="29" name="ele_code" dataDxfId="1342"/>
    <tableColumn id="1" name="ele_code2" dataDxfId="1343"/>
    <tableColumn id="2" name="ele_code3" dataDxfId="1344"/>
    <tableColumn id="3" name="ele_name" dataDxfId="1345"/>
    <tableColumn id="4" name="je1" dataDxfId="1346"/>
    <tableColumn id="5" name="je2" dataDxfId="1347"/>
    <tableColumn id="6" name="je3" dataDxfId="1348"/>
    <tableColumn id="7" name="je4" dataDxfId="1349"/>
    <tableColumn id="8" name="je5" dataDxfId="1350"/>
    <tableColumn id="9" name="je6" dataDxfId="1351"/>
    <tableColumn id="10" name="je7" dataDxfId="1352"/>
    <tableColumn id="11" name="je8" dataDxfId="1353"/>
    <tableColumn id="12" name="je9" dataDxfId="1354"/>
    <tableColumn id="13" name="je10" dataDxfId="1355"/>
    <tableColumn id="14" name="je11" dataDxfId="1356"/>
    <tableColumn id="15" name="je12" dataDxfId="1357"/>
    <tableColumn id="16" name="je13" dataDxfId="1358"/>
    <tableColumn id="17" name="je14" dataDxfId="1359"/>
    <tableColumn id="18" name="je15" dataDxfId="1360"/>
    <tableColumn id="19" name="je16" dataDxfId="1361"/>
    <tableColumn id="20" name="je17" dataDxfId="1362"/>
    <tableColumn id="21" name="je18" dataDxfId="1363"/>
    <tableColumn id="22" name="je19" dataDxfId="1364"/>
    <tableColumn id="23" name="je20" dataDxfId="1365"/>
    <tableColumn id="24" name="je21" dataDxfId="1366"/>
    <tableColumn id="25" name="je22" dataDxfId="1367"/>
    <tableColumn id="26" name="je23" dataDxfId="1368"/>
    <tableColumn id="27" name="je24" dataDxfId="1369"/>
    <tableColumn id="28" name="je25" dataDxfId="1370"/>
    <tableColumn id="30" name="je26" dataDxfId="1371"/>
  </tableColumns>
  <tableStyleInfo showFirstColumn="0" showLastColumn="0" showRowStripes="1" showColumnStripes="0"/>
</table>
</file>

<file path=xl/tables/table21.xml><?xml version="1.0" encoding="utf-8"?>
<table xmlns="http://schemas.openxmlformats.org/spreadsheetml/2006/main" id="21" name="Table611" displayName="Table611" ref="A7:DJ10" headerRowCount="0">
  <tableColumns count="114">
    <tableColumn id="115" name="ele_code" dataDxfId="1372"/>
    <tableColumn id="1" name="ele_code2" dataDxfId="1373"/>
    <tableColumn id="2" name="ele_code3" dataDxfId="1374"/>
    <tableColumn id="3" name="ele_name" dataDxfId="1375"/>
    <tableColumn id="4" name="je1" dataDxfId="1376"/>
    <tableColumn id="5" name="je2" dataDxfId="1377"/>
    <tableColumn id="6" name="je3" dataDxfId="1378"/>
    <tableColumn id="7" name="je4" dataDxfId="1379"/>
    <tableColumn id="8" name="je5" dataDxfId="1380"/>
    <tableColumn id="9" name="je6" dataDxfId="1381"/>
    <tableColumn id="10" name="je7" dataDxfId="1382"/>
    <tableColumn id="11" name="je8" dataDxfId="1383"/>
    <tableColumn id="12" name="je9" dataDxfId="1384"/>
    <tableColumn id="13" name="je10" dataDxfId="1385"/>
    <tableColumn id="14" name="je11" dataDxfId="1386"/>
    <tableColumn id="15" name="je12" dataDxfId="1387"/>
    <tableColumn id="16" name="je13" dataDxfId="1388"/>
    <tableColumn id="17" name="je14" dataDxfId="1389"/>
    <tableColumn id="18" name="je15" dataDxfId="1390"/>
    <tableColumn id="19" name="je16" dataDxfId="1391"/>
    <tableColumn id="20" name="je17" dataDxfId="1392"/>
    <tableColumn id="21" name="je18" dataDxfId="1393"/>
    <tableColumn id="22" name="je19" dataDxfId="1394"/>
    <tableColumn id="23" name="je20" dataDxfId="1395"/>
    <tableColumn id="24" name="je21" dataDxfId="1396"/>
    <tableColumn id="25" name="je22" dataDxfId="1397"/>
    <tableColumn id="26" name="je23" dataDxfId="1398"/>
    <tableColumn id="27" name="je24" dataDxfId="1399"/>
    <tableColumn id="28" name="je25" dataDxfId="1400"/>
    <tableColumn id="29" name="je26" dataDxfId="1401"/>
    <tableColumn id="30" name="je27" dataDxfId="1402"/>
    <tableColumn id="31" name="je28" dataDxfId="1403"/>
    <tableColumn id="32" name="je29" dataDxfId="1404"/>
    <tableColumn id="33" name="je30" dataDxfId="1405"/>
    <tableColumn id="34" name="je31" dataDxfId="1406"/>
    <tableColumn id="35" name="je32" dataDxfId="1407"/>
    <tableColumn id="36" name="je33" dataDxfId="1408"/>
    <tableColumn id="37" name="je34" dataDxfId="1409"/>
    <tableColumn id="38" name="je35" dataDxfId="1410"/>
    <tableColumn id="39" name="je36" dataDxfId="1411"/>
    <tableColumn id="40" name="je37" dataDxfId="1412"/>
    <tableColumn id="41" name="je38" dataDxfId="1413"/>
    <tableColumn id="42" name="je39" dataDxfId="1414"/>
    <tableColumn id="43" name="je40" dataDxfId="1415"/>
    <tableColumn id="44" name="je41" dataDxfId="1416"/>
    <tableColumn id="45" name="je42" dataDxfId="1417"/>
    <tableColumn id="46" name="je43" dataDxfId="1418"/>
    <tableColumn id="47" name="je44" dataDxfId="1419"/>
    <tableColumn id="48" name="je45" dataDxfId="1420"/>
    <tableColumn id="49" name="je46" dataDxfId="1421"/>
    <tableColumn id="50" name="je47" dataDxfId="1422"/>
    <tableColumn id="51" name="je48" dataDxfId="1423"/>
    <tableColumn id="52" name="je49" dataDxfId="1424"/>
    <tableColumn id="53" name="je50" dataDxfId="1425"/>
    <tableColumn id="54" name="je51" dataDxfId="1426"/>
    <tableColumn id="55" name="je52" dataDxfId="1427"/>
    <tableColumn id="56" name="je53" dataDxfId="1428"/>
    <tableColumn id="57" name="je54" dataDxfId="1429"/>
    <tableColumn id="58" name="je55" dataDxfId="1430"/>
    <tableColumn id="59" name="je56" dataDxfId="1431"/>
    <tableColumn id="60" name="je57" dataDxfId="1432"/>
    <tableColumn id="61" name="je58" dataDxfId="1433"/>
    <tableColumn id="62" name="je59" dataDxfId="1434"/>
    <tableColumn id="63" name="je60" dataDxfId="1435"/>
    <tableColumn id="64" name="je61" dataDxfId="1436"/>
    <tableColumn id="65" name="je62" dataDxfId="1437"/>
    <tableColumn id="66" name="je63" dataDxfId="1438"/>
    <tableColumn id="67" name="je64" dataDxfId="1439"/>
    <tableColumn id="68" name="je65" dataDxfId="1440"/>
    <tableColumn id="69" name="je66" dataDxfId="1441"/>
    <tableColumn id="70" name="je67" dataDxfId="1442"/>
    <tableColumn id="71" name="je68" dataDxfId="1443"/>
    <tableColumn id="72" name="je69" dataDxfId="1444"/>
    <tableColumn id="73" name="je70" dataDxfId="1445"/>
    <tableColumn id="74" name="je71" dataDxfId="1446"/>
    <tableColumn id="75" name="je72" dataDxfId="1447"/>
    <tableColumn id="76" name="je73" dataDxfId="1448"/>
    <tableColumn id="77" name="je74" dataDxfId="1449"/>
    <tableColumn id="78" name="je75" dataDxfId="1450"/>
    <tableColumn id="79" name="je76" dataDxfId="1451"/>
    <tableColumn id="80" name="je77" dataDxfId="1452"/>
    <tableColumn id="81" name="je78" dataDxfId="1453"/>
    <tableColumn id="82" name="je79" dataDxfId="1454"/>
    <tableColumn id="83" name="je80" dataDxfId="1455"/>
    <tableColumn id="84" name="je81" dataDxfId="1456"/>
    <tableColumn id="85" name="je82" dataDxfId="1457"/>
    <tableColumn id="86" name="je83" dataDxfId="1458"/>
    <tableColumn id="87" name="je84" dataDxfId="1459"/>
    <tableColumn id="88" name="je85" dataDxfId="1460"/>
    <tableColumn id="89" name="je86" dataDxfId="1461"/>
    <tableColumn id="90" name="je87" dataDxfId="1462"/>
    <tableColumn id="91" name="je88" dataDxfId="1463"/>
    <tableColumn id="92" name="je89" dataDxfId="1464"/>
    <tableColumn id="93" name="je90" dataDxfId="1465"/>
    <tableColumn id="94" name="je91" dataDxfId="1466"/>
    <tableColumn id="95" name="je92" dataDxfId="1467"/>
    <tableColumn id="96" name="je93" dataDxfId="1468"/>
    <tableColumn id="97" name="je94" dataDxfId="1469"/>
    <tableColumn id="98" name="je95" dataDxfId="1470"/>
    <tableColumn id="99" name="je96" dataDxfId="1471"/>
    <tableColumn id="100" name="je97" dataDxfId="1472"/>
    <tableColumn id="101" name="je98" dataDxfId="1473"/>
    <tableColumn id="102" name="je99" dataDxfId="1474"/>
    <tableColumn id="103" name="je100" dataDxfId="1475"/>
    <tableColumn id="104" name="je101" dataDxfId="1476"/>
    <tableColumn id="105" name="je102" dataDxfId="1477"/>
    <tableColumn id="106" name="je103" dataDxfId="1478"/>
    <tableColumn id="107" name="je104" dataDxfId="1479"/>
    <tableColumn id="108" name="je105" dataDxfId="1480"/>
    <tableColumn id="109" name="je106" dataDxfId="1481"/>
    <tableColumn id="110" name="je107" dataDxfId="1482"/>
    <tableColumn id="111" name="je108" dataDxfId="1483"/>
    <tableColumn id="112" name="je109" dataDxfId="1484"/>
    <tableColumn id="113" name="je110" dataDxfId="1485"/>
  </tableColumns>
  <tableStyleInfo showFirstColumn="0" showLastColumn="0" showRowStripes="1" showColumnStripes="0"/>
</table>
</file>

<file path=xl/tables/table22.xml><?xml version="1.0" encoding="utf-8"?>
<table xmlns="http://schemas.openxmlformats.org/spreadsheetml/2006/main" id="22" name="Table211" displayName="Table211" ref="A7:DJ10" headerRowCount="0">
  <tableColumns count="114">
    <tableColumn id="115" name="ele_code" dataDxfId="1486"/>
    <tableColumn id="1" name="ele_code2" dataDxfId="1487"/>
    <tableColumn id="2" name="ele_code3" dataDxfId="1488"/>
    <tableColumn id="3" name="ele_name" dataDxfId="1489"/>
    <tableColumn id="4" name="je1" dataDxfId="1490"/>
    <tableColumn id="5" name="je2" dataDxfId="1491"/>
    <tableColumn id="6" name="je3" dataDxfId="1492"/>
    <tableColumn id="7" name="je4" dataDxfId="1493"/>
    <tableColumn id="8" name="je5" dataDxfId="1494"/>
    <tableColumn id="9" name="je6" dataDxfId="1495"/>
    <tableColumn id="10" name="je7" dataDxfId="1496"/>
    <tableColumn id="11" name="je8" dataDxfId="1497"/>
    <tableColumn id="12" name="je9" dataDxfId="1498"/>
    <tableColumn id="13" name="je10" dataDxfId="1499"/>
    <tableColumn id="14" name="je11" dataDxfId="1500"/>
    <tableColumn id="15" name="je12" dataDxfId="1501"/>
    <tableColumn id="16" name="je13" dataDxfId="1502"/>
    <tableColumn id="17" name="je14" dataDxfId="1503"/>
    <tableColumn id="18" name="je15" dataDxfId="1504"/>
    <tableColumn id="19" name="je16" dataDxfId="1505"/>
    <tableColumn id="20" name="je17" dataDxfId="1506"/>
    <tableColumn id="21" name="je18" dataDxfId="1507"/>
    <tableColumn id="22" name="je19" dataDxfId="1508"/>
    <tableColumn id="23" name="je20" dataDxfId="1509"/>
    <tableColumn id="24" name="je21" dataDxfId="1510"/>
    <tableColumn id="25" name="je22" dataDxfId="1511"/>
    <tableColumn id="26" name="je23" dataDxfId="1512"/>
    <tableColumn id="27" name="je24" dataDxfId="1513"/>
    <tableColumn id="28" name="je25" dataDxfId="1514"/>
    <tableColumn id="29" name="je26" dataDxfId="1515"/>
    <tableColumn id="30" name="je27" dataDxfId="1516"/>
    <tableColumn id="31" name="je28" dataDxfId="1517"/>
    <tableColumn id="32" name="je29" dataDxfId="1518"/>
    <tableColumn id="33" name="je30" dataDxfId="1519"/>
    <tableColumn id="34" name="je31" dataDxfId="1520"/>
    <tableColumn id="35" name="je32" dataDxfId="1521"/>
    <tableColumn id="36" name="je33" dataDxfId="1522"/>
    <tableColumn id="37" name="je34" dataDxfId="1523"/>
    <tableColumn id="38" name="je35" dataDxfId="1524"/>
    <tableColumn id="39" name="je36" dataDxfId="1525"/>
    <tableColumn id="40" name="je37" dataDxfId="1526"/>
    <tableColumn id="41" name="je38" dataDxfId="1527"/>
    <tableColumn id="42" name="je39" dataDxfId="1528"/>
    <tableColumn id="43" name="je40" dataDxfId="1529"/>
    <tableColumn id="44" name="je41" dataDxfId="1530"/>
    <tableColumn id="45" name="je42" dataDxfId="1531"/>
    <tableColumn id="46" name="je43" dataDxfId="1532"/>
    <tableColumn id="47" name="je44" dataDxfId="1533"/>
    <tableColumn id="48" name="je45" dataDxfId="1534"/>
    <tableColumn id="49" name="je46" dataDxfId="1535"/>
    <tableColumn id="50" name="je47" dataDxfId="1536"/>
    <tableColumn id="51" name="je48" dataDxfId="1537"/>
    <tableColumn id="52" name="je49" dataDxfId="1538"/>
    <tableColumn id="53" name="je50" dataDxfId="1539"/>
    <tableColumn id="54" name="je51" dataDxfId="1540"/>
    <tableColumn id="55" name="je52" dataDxfId="1541"/>
    <tableColumn id="56" name="je53" dataDxfId="1542"/>
    <tableColumn id="57" name="je54" dataDxfId="1543"/>
    <tableColumn id="58" name="je55" dataDxfId="1544"/>
    <tableColumn id="59" name="je56" dataDxfId="1545"/>
    <tableColumn id="60" name="je57" dataDxfId="1546"/>
    <tableColumn id="61" name="je58" dataDxfId="1547"/>
    <tableColumn id="62" name="je59" dataDxfId="1548"/>
    <tableColumn id="63" name="je60" dataDxfId="1549"/>
    <tableColumn id="64" name="je61" dataDxfId="1550"/>
    <tableColumn id="65" name="je62" dataDxfId="1551"/>
    <tableColumn id="66" name="je63" dataDxfId="1552"/>
    <tableColumn id="67" name="je64" dataDxfId="1553"/>
    <tableColumn id="68" name="je65" dataDxfId="1554"/>
    <tableColumn id="69" name="je66" dataDxfId="1555"/>
    <tableColumn id="70" name="je67" dataDxfId="1556"/>
    <tableColumn id="71" name="je68" dataDxfId="1557"/>
    <tableColumn id="72" name="je69" dataDxfId="1558"/>
    <tableColumn id="73" name="je70" dataDxfId="1559"/>
    <tableColumn id="74" name="je71" dataDxfId="1560"/>
    <tableColumn id="75" name="je72" dataDxfId="1561"/>
    <tableColumn id="76" name="je73" dataDxfId="1562"/>
    <tableColumn id="77" name="je74" dataDxfId="1563"/>
    <tableColumn id="78" name="je75" dataDxfId="1564"/>
    <tableColumn id="79" name="je76" dataDxfId="1565"/>
    <tableColumn id="80" name="je77" dataDxfId="1566"/>
    <tableColumn id="81" name="je78" dataDxfId="1567"/>
    <tableColumn id="82" name="je79" dataDxfId="1568"/>
    <tableColumn id="83" name="je80" dataDxfId="1569"/>
    <tableColumn id="84" name="je81" dataDxfId="1570"/>
    <tableColumn id="85" name="je82" dataDxfId="1571"/>
    <tableColumn id="86" name="je83" dataDxfId="1572"/>
    <tableColumn id="87" name="je84" dataDxfId="1573"/>
    <tableColumn id="88" name="je85" dataDxfId="1574"/>
    <tableColumn id="89" name="je86" dataDxfId="1575"/>
    <tableColumn id="90" name="je87" dataDxfId="1576"/>
    <tableColumn id="91" name="je88" dataDxfId="1577"/>
    <tableColumn id="92" name="je89" dataDxfId="1578"/>
    <tableColumn id="93" name="je90" dataDxfId="1579"/>
    <tableColumn id="94" name="je91" dataDxfId="1580"/>
    <tableColumn id="95" name="je92" dataDxfId="1581"/>
    <tableColumn id="96" name="je93" dataDxfId="1582"/>
    <tableColumn id="97" name="je94" dataDxfId="1583"/>
    <tableColumn id="98" name="je95" dataDxfId="1584"/>
    <tableColumn id="99" name="je96" dataDxfId="1585"/>
    <tableColumn id="100" name="je97" dataDxfId="1586"/>
    <tableColumn id="101" name="je98" dataDxfId="1587"/>
    <tableColumn id="102" name="je99" dataDxfId="1588"/>
    <tableColumn id="103" name="je100" dataDxfId="1589"/>
    <tableColumn id="104" name="je101" dataDxfId="1590"/>
    <tableColumn id="105" name="je102" dataDxfId="1591"/>
    <tableColumn id="106" name="je103" dataDxfId="1592"/>
    <tableColumn id="107" name="je104" dataDxfId="1593"/>
    <tableColumn id="108" name="je105" dataDxfId="1594"/>
    <tableColumn id="109" name="je106" dataDxfId="1595"/>
    <tableColumn id="110" name="je107" dataDxfId="1596"/>
    <tableColumn id="111" name="je108" dataDxfId="1597"/>
    <tableColumn id="112" name="je109" dataDxfId="1598"/>
    <tableColumn id="113" name="je110" dataDxfId="1599"/>
  </tableColumns>
  <tableStyleInfo showFirstColumn="0" showLastColumn="0" showRowStripes="1" showColumnStripes="0"/>
</table>
</file>

<file path=xl/tables/table23.xml><?xml version="1.0" encoding="utf-8"?>
<table xmlns="http://schemas.openxmlformats.org/spreadsheetml/2006/main" id="23" name="Table31" displayName="Table31" ref="A7:DQ14" headerRowCount="0">
  <tableColumns count="121">
    <tableColumn id="122" name="ele_code" dataDxfId="1600"/>
    <tableColumn id="1" name="ele_code1" dataDxfId="1601"/>
    <tableColumn id="2" name="ele_code2" dataDxfId="1602"/>
    <tableColumn id="3" name="ele_name" dataDxfId="1603"/>
    <tableColumn id="4" name="sub_row_code2" dataDxfId="1604"/>
    <tableColumn id="5" name="sub_row_code3" dataDxfId="1605"/>
    <tableColumn id="6" name="sub_row_name4" dataDxfId="1606"/>
    <tableColumn id="7" name="sub_row_code4" dataDxfId="1607"/>
    <tableColumn id="8" name="c1" dataDxfId="1608"/>
    <tableColumn id="9" name="c2" dataDxfId="1609"/>
    <tableColumn id="10" name="c3" dataDxfId="1610"/>
    <tableColumn id="11" name="je1" dataDxfId="1611"/>
    <tableColumn id="12" name="je2" dataDxfId="1612"/>
    <tableColumn id="13" name="je3" dataDxfId="1613"/>
    <tableColumn id="14" name="je4" dataDxfId="1614"/>
    <tableColumn id="15" name="je5" dataDxfId="1615"/>
    <tableColumn id="16" name="je6" dataDxfId="1616"/>
    <tableColumn id="17" name="je7" dataDxfId="1617"/>
    <tableColumn id="18" name="je8" dataDxfId="1618"/>
    <tableColumn id="19" name="je9" dataDxfId="1619"/>
    <tableColumn id="20" name="je10" dataDxfId="1620"/>
    <tableColumn id="21" name="je11" dataDxfId="1621"/>
    <tableColumn id="22" name="je12" dataDxfId="1622"/>
    <tableColumn id="23" name="je13" dataDxfId="1623"/>
    <tableColumn id="24" name="je14" dataDxfId="1624"/>
    <tableColumn id="25" name="je15" dataDxfId="1625"/>
    <tableColumn id="26" name="je16" dataDxfId="1626"/>
    <tableColumn id="27" name="je17" dataDxfId="1627"/>
    <tableColumn id="28" name="je18" dataDxfId="1628"/>
    <tableColumn id="29" name="je19" dataDxfId="1629"/>
    <tableColumn id="30" name="je20" dataDxfId="1630"/>
    <tableColumn id="31" name="je21" dataDxfId="1631"/>
    <tableColumn id="32" name="je22" dataDxfId="1632"/>
    <tableColumn id="33" name="je23" dataDxfId="1633"/>
    <tableColumn id="34" name="je24" dataDxfId="1634"/>
    <tableColumn id="35" name="je25" dataDxfId="1635"/>
    <tableColumn id="36" name="je26" dataDxfId="1636"/>
    <tableColumn id="37" name="je27" dataDxfId="1637"/>
    <tableColumn id="38" name="je28" dataDxfId="1638"/>
    <tableColumn id="39" name="je29" dataDxfId="1639"/>
    <tableColumn id="40" name="je30" dataDxfId="1640"/>
    <tableColumn id="41" name="je31" dataDxfId="1641"/>
    <tableColumn id="42" name="je32" dataDxfId="1642"/>
    <tableColumn id="43" name="je33" dataDxfId="1643"/>
    <tableColumn id="44" name="je34" dataDxfId="1644"/>
    <tableColumn id="45" name="je35" dataDxfId="1645"/>
    <tableColumn id="46" name="je36" dataDxfId="1646"/>
    <tableColumn id="47" name="je37" dataDxfId="1647"/>
    <tableColumn id="48" name="je38" dataDxfId="1648"/>
    <tableColumn id="49" name="je39" dataDxfId="1649"/>
    <tableColumn id="50" name="je40" dataDxfId="1650"/>
    <tableColumn id="51" name="je41" dataDxfId="1651"/>
    <tableColumn id="52" name="je42" dataDxfId="1652"/>
    <tableColumn id="53" name="je43" dataDxfId="1653"/>
    <tableColumn id="54" name="je44" dataDxfId="1654"/>
    <tableColumn id="55" name="je45" dataDxfId="1655"/>
    <tableColumn id="56" name="je46" dataDxfId="1656"/>
    <tableColumn id="57" name="je47" dataDxfId="1657"/>
    <tableColumn id="58" name="je48" dataDxfId="1658"/>
    <tableColumn id="59" name="je49" dataDxfId="1659"/>
    <tableColumn id="60" name="je50" dataDxfId="1660"/>
    <tableColumn id="61" name="je51" dataDxfId="1661"/>
    <tableColumn id="62" name="je52" dataDxfId="1662"/>
    <tableColumn id="63" name="je53" dataDxfId="1663"/>
    <tableColumn id="64" name="je54" dataDxfId="1664"/>
    <tableColumn id="65" name="je55" dataDxfId="1665"/>
    <tableColumn id="66" name="je56" dataDxfId="1666"/>
    <tableColumn id="67" name="je57" dataDxfId="1667"/>
    <tableColumn id="68" name="je58" dataDxfId="1668"/>
    <tableColumn id="69" name="je59" dataDxfId="1669"/>
    <tableColumn id="70" name="je60" dataDxfId="1670"/>
    <tableColumn id="71" name="je61" dataDxfId="1671"/>
    <tableColumn id="72" name="je62" dataDxfId="1672"/>
    <tableColumn id="73" name="je63" dataDxfId="1673"/>
    <tableColumn id="74" name="je64" dataDxfId="1674"/>
    <tableColumn id="75" name="je65" dataDxfId="1675"/>
    <tableColumn id="76" name="je66" dataDxfId="1676"/>
    <tableColumn id="77" name="je67" dataDxfId="1677"/>
    <tableColumn id="78" name="je68" dataDxfId="1678"/>
    <tableColumn id="79" name="je69" dataDxfId="1679"/>
    <tableColumn id="80" name="je70" dataDxfId="1680"/>
    <tableColumn id="81" name="je71" dataDxfId="1681"/>
    <tableColumn id="82" name="je72" dataDxfId="1682"/>
    <tableColumn id="83" name="je73" dataDxfId="1683"/>
    <tableColumn id="84" name="je74" dataDxfId="1684"/>
    <tableColumn id="85" name="je75" dataDxfId="1685"/>
    <tableColumn id="86" name="je76" dataDxfId="1686"/>
    <tableColumn id="87" name="je77" dataDxfId="1687"/>
    <tableColumn id="88" name="je78" dataDxfId="1688"/>
    <tableColumn id="89" name="je79" dataDxfId="1689"/>
    <tableColumn id="90" name="je80" dataDxfId="1690"/>
    <tableColumn id="91" name="je81" dataDxfId="1691"/>
    <tableColumn id="92" name="je82" dataDxfId="1692"/>
    <tableColumn id="93" name="je83" dataDxfId="1693"/>
    <tableColumn id="94" name="je84" dataDxfId="1694"/>
    <tableColumn id="95" name="je85" dataDxfId="1695"/>
    <tableColumn id="96" name="je86" dataDxfId="1696"/>
    <tableColumn id="97" name="je87" dataDxfId="1697"/>
    <tableColumn id="98" name="je88" dataDxfId="1698"/>
    <tableColumn id="99" name="je89" dataDxfId="1699"/>
    <tableColumn id="100" name="je90" dataDxfId="1700"/>
    <tableColumn id="101" name="je91" dataDxfId="1701"/>
    <tableColumn id="102" name="je92" dataDxfId="1702"/>
    <tableColumn id="103" name="je93" dataDxfId="1703"/>
    <tableColumn id="104" name="je94" dataDxfId="1704"/>
    <tableColumn id="105" name="je95" dataDxfId="1705"/>
    <tableColumn id="106" name="je96" dataDxfId="1706"/>
    <tableColumn id="107" name="je97" dataDxfId="1707"/>
    <tableColumn id="108" name="je98" dataDxfId="1708"/>
    <tableColumn id="109" name="je99" dataDxfId="1709"/>
    <tableColumn id="110" name="je100" dataDxfId="1710"/>
    <tableColumn id="111" name="je101" dataDxfId="1711"/>
    <tableColumn id="112" name="je102" dataDxfId="1712"/>
    <tableColumn id="113" name="je103" dataDxfId="1713"/>
    <tableColumn id="114" name="je104" dataDxfId="1714"/>
    <tableColumn id="115" name="je105" dataDxfId="1715"/>
    <tableColumn id="116" name="je106" dataDxfId="1716"/>
    <tableColumn id="117" name="je107" dataDxfId="1717"/>
    <tableColumn id="118" name="je108" dataDxfId="1718"/>
    <tableColumn id="119" name="je109" dataDxfId="1719"/>
    <tableColumn id="120" name="je110" dataDxfId="1720"/>
  </tableColumns>
  <tableStyleInfo showFirstColumn="0" showLastColumn="0" showRowStripes="1" showColumnStripes="0"/>
</table>
</file>

<file path=xl/tables/table24.xml><?xml version="1.0" encoding="utf-8"?>
<table xmlns="http://schemas.openxmlformats.org/spreadsheetml/2006/main" id="24" name="gcTable01" displayName="gcTable01" ref="A7:DJ7" headerRowCount="0">
  <tableColumns count="114">
    <tableColumn id="115" name="ele_code" dataDxfId="1721"/>
    <tableColumn id="1" name="ele_code2" dataDxfId="1722"/>
    <tableColumn id="2" name="ele_code3" dataDxfId="1723"/>
    <tableColumn id="3" name="ele_name" dataDxfId="1724"/>
    <tableColumn id="4" name="je1" dataDxfId="1725"/>
    <tableColumn id="5" name="je2" dataDxfId="1726"/>
    <tableColumn id="6" name="je3" dataDxfId="1727"/>
    <tableColumn id="7" name="je4" dataDxfId="1728"/>
    <tableColumn id="8" name="je5" dataDxfId="1729"/>
    <tableColumn id="9" name="je6" dataDxfId="1730"/>
    <tableColumn id="10" name="je7" dataDxfId="1731"/>
    <tableColumn id="11" name="je8" dataDxfId="1732"/>
    <tableColumn id="12" name="je9" dataDxfId="1733"/>
    <tableColumn id="13" name="je10" dataDxfId="1734"/>
    <tableColumn id="14" name="je11" dataDxfId="1735"/>
    <tableColumn id="15" name="je12" dataDxfId="1736"/>
    <tableColumn id="16" name="je13" dataDxfId="1737"/>
    <tableColumn id="17" name="je14" dataDxfId="1738"/>
    <tableColumn id="18" name="je15" dataDxfId="1739"/>
    <tableColumn id="19" name="je16" dataDxfId="1740"/>
    <tableColumn id="20" name="je17" dataDxfId="1741"/>
    <tableColumn id="21" name="je18" dataDxfId="1742"/>
    <tableColumn id="22" name="je19" dataDxfId="1743"/>
    <tableColumn id="23" name="je20" dataDxfId="1744"/>
    <tableColumn id="24" name="je21" dataDxfId="1745"/>
    <tableColumn id="25" name="je22" dataDxfId="1746"/>
    <tableColumn id="26" name="je23" dataDxfId="1747"/>
    <tableColumn id="27" name="je24" dataDxfId="1748"/>
    <tableColumn id="28" name="je25" dataDxfId="1749"/>
    <tableColumn id="29" name="je26" dataDxfId="1750"/>
    <tableColumn id="30" name="je27" dataDxfId="1751"/>
    <tableColumn id="31" name="je28" dataDxfId="1752"/>
    <tableColumn id="32" name="je29" dataDxfId="1753"/>
    <tableColumn id="33" name="je30" dataDxfId="1754"/>
    <tableColumn id="34" name="je31" dataDxfId="1755"/>
    <tableColumn id="35" name="je32" dataDxfId="1756"/>
    <tableColumn id="36" name="je33" dataDxfId="1757"/>
    <tableColumn id="37" name="je34" dataDxfId="1758"/>
    <tableColumn id="38" name="je35" dataDxfId="1759"/>
    <tableColumn id="39" name="je36" dataDxfId="1760"/>
    <tableColumn id="40" name="je37" dataDxfId="1761"/>
    <tableColumn id="41" name="je38" dataDxfId="1762"/>
    <tableColumn id="42" name="je39" dataDxfId="1763"/>
    <tableColumn id="43" name="je40" dataDxfId="1764"/>
    <tableColumn id="44" name="je41" dataDxfId="1765"/>
    <tableColumn id="45" name="je42" dataDxfId="1766"/>
    <tableColumn id="46" name="je43" dataDxfId="1767"/>
    <tableColumn id="47" name="je44" dataDxfId="1768"/>
    <tableColumn id="48" name="je45" dataDxfId="1769"/>
    <tableColumn id="49" name="je46" dataDxfId="1770"/>
    <tableColumn id="50" name="je47" dataDxfId="1771"/>
    <tableColumn id="51" name="je48" dataDxfId="1772"/>
    <tableColumn id="52" name="je49" dataDxfId="1773"/>
    <tableColumn id="53" name="je50" dataDxfId="1774"/>
    <tableColumn id="54" name="je51" dataDxfId="1775"/>
    <tableColumn id="55" name="je52" dataDxfId="1776"/>
    <tableColumn id="56" name="je53" dataDxfId="1777"/>
    <tableColumn id="57" name="je54" dataDxfId="1778"/>
    <tableColumn id="58" name="je55" dataDxfId="1779"/>
    <tableColumn id="59" name="je56" dataDxfId="1780"/>
    <tableColumn id="60" name="je57" dataDxfId="1781"/>
    <tableColumn id="61" name="je58" dataDxfId="1782"/>
    <tableColumn id="62" name="je59" dataDxfId="1783"/>
    <tableColumn id="63" name="je60" dataDxfId="1784"/>
    <tableColumn id="64" name="je61" dataDxfId="1785"/>
    <tableColumn id="65" name="je62" dataDxfId="1786"/>
    <tableColumn id="66" name="je63" dataDxfId="1787"/>
    <tableColumn id="67" name="je64" dataDxfId="1788"/>
    <tableColumn id="68" name="je65" dataDxfId="1789"/>
    <tableColumn id="69" name="je66" dataDxfId="1790"/>
    <tableColumn id="70" name="je67" dataDxfId="1791"/>
    <tableColumn id="71" name="je68" dataDxfId="1792"/>
    <tableColumn id="72" name="je69" dataDxfId="1793"/>
    <tableColumn id="73" name="je70" dataDxfId="1794"/>
    <tableColumn id="74" name="je71" dataDxfId="1795"/>
    <tableColumn id="75" name="je72" dataDxfId="1796"/>
    <tableColumn id="76" name="je73" dataDxfId="1797"/>
    <tableColumn id="77" name="je74" dataDxfId="1798"/>
    <tableColumn id="78" name="je75" dataDxfId="1799"/>
    <tableColumn id="79" name="je76" dataDxfId="1800"/>
    <tableColumn id="80" name="je77" dataDxfId="1801"/>
    <tableColumn id="81" name="je78" dataDxfId="1802"/>
    <tableColumn id="82" name="je79" dataDxfId="1803"/>
    <tableColumn id="83" name="je80" dataDxfId="1804"/>
    <tableColumn id="84" name="je81" dataDxfId="1805"/>
    <tableColumn id="85" name="je82" dataDxfId="1806"/>
    <tableColumn id="86" name="je83" dataDxfId="1807"/>
    <tableColumn id="87" name="je84" dataDxfId="1808"/>
    <tableColumn id="88" name="je85" dataDxfId="1809"/>
    <tableColumn id="89" name="je86" dataDxfId="1810"/>
    <tableColumn id="90" name="je87" dataDxfId="1811"/>
    <tableColumn id="91" name="je88" dataDxfId="1812"/>
    <tableColumn id="92" name="je89" dataDxfId="1813"/>
    <tableColumn id="93" name="je90" dataDxfId="1814"/>
    <tableColumn id="94" name="je91" dataDxfId="1815"/>
    <tableColumn id="95" name="je92" dataDxfId="1816"/>
    <tableColumn id="96" name="je93" dataDxfId="1817"/>
    <tableColumn id="97" name="je94" dataDxfId="1818"/>
    <tableColumn id="98" name="je95" dataDxfId="1819"/>
    <tableColumn id="99" name="je96" dataDxfId="1820"/>
    <tableColumn id="100" name="je97" dataDxfId="1821"/>
    <tableColumn id="101" name="je98" dataDxfId="1822"/>
    <tableColumn id="102" name="je99" dataDxfId="1823"/>
    <tableColumn id="103" name="je100" dataDxfId="1824"/>
    <tableColumn id="104" name="je101" dataDxfId="1825"/>
    <tableColumn id="105" name="je102" dataDxfId="1826"/>
    <tableColumn id="106" name="je103" dataDxfId="1827"/>
    <tableColumn id="107" name="je104" dataDxfId="1828"/>
    <tableColumn id="108" name="je105" dataDxfId="1829"/>
    <tableColumn id="109" name="je106" dataDxfId="1830"/>
    <tableColumn id="110" name="je107" dataDxfId="1831"/>
    <tableColumn id="111" name="je108" dataDxfId="1832"/>
    <tableColumn id="112" name="je109" dataDxfId="1833"/>
    <tableColumn id="113" name="je110" dataDxfId="1834"/>
  </tableColumns>
  <tableStyleInfo showFirstColumn="0" showLastColumn="0" showRowStripes="1" showColumnStripes="0"/>
</table>
</file>

<file path=xl/tables/table25.xml><?xml version="1.0" encoding="utf-8"?>
<table xmlns="http://schemas.openxmlformats.org/spreadsheetml/2006/main" id="25" name="Table181216" displayName="Table181216" ref="A8:O14" headerRowCount="0">
  <tableColumns count="15">
    <tableColumn id="24" name="ele_code" dataDxfId="1835"/>
    <tableColumn id="1" name="ele_code2" dataDxfId="1836"/>
    <tableColumn id="2" name="ele_code3" dataDxfId="1837"/>
    <tableColumn id="3" name="ele_name" dataDxfId="1838"/>
    <tableColumn id="4" name="je1" dataDxfId="1839"/>
    <tableColumn id="5" name="je2" dataDxfId="1840"/>
    <tableColumn id="6" name="je3" dataDxfId="1841"/>
    <tableColumn id="7" name="je4" dataDxfId="1842"/>
    <tableColumn id="8" name="je5" dataDxfId="1843"/>
    <tableColumn id="9" name="je6" dataDxfId="1844"/>
    <tableColumn id="10" name="je7" dataDxfId="1845"/>
    <tableColumn id="11" name="je8" dataDxfId="1846"/>
    <tableColumn id="12" name="je9" dataDxfId="1847"/>
    <tableColumn id="13" name="je10" dataDxfId="1848"/>
    <tableColumn id="14" name="je11" dataDxfId="1849"/>
  </tableColumns>
  <tableStyleInfo showFirstColumn="0" showLastColumn="0" showRowStripes="1" showColumnStripes="0"/>
</table>
</file>

<file path=xl/tables/table26.xml><?xml version="1.0" encoding="utf-8"?>
<table xmlns="http://schemas.openxmlformats.org/spreadsheetml/2006/main" id="26" name="Table181218" displayName="Table181218" ref="A9:AS16" headerRowCount="0">
  <tableColumns count="45">
    <tableColumn id="114" name="ele_code" dataDxfId="1850"/>
    <tableColumn id="1" name="ele_code2" dataDxfId="1851"/>
    <tableColumn id="2" name="ele_code3" dataDxfId="1852"/>
    <tableColumn id="3" name="ele_name" dataDxfId="1853"/>
    <tableColumn id="4" name="je1" dataDxfId="1854"/>
    <tableColumn id="5" name="je2" dataDxfId="1855"/>
    <tableColumn id="6" name="je3" dataDxfId="1856"/>
    <tableColumn id="7" name="je4" dataDxfId="1857"/>
    <tableColumn id="8" name="je5" dataDxfId="1858"/>
    <tableColumn id="9" name="je6" dataDxfId="1859"/>
    <tableColumn id="10" name="je7" dataDxfId="1860"/>
    <tableColumn id="11" name="je8" dataDxfId="1861"/>
    <tableColumn id="12" name="je9" dataDxfId="1862"/>
    <tableColumn id="13" name="je10" dataDxfId="1863"/>
    <tableColumn id="14" name="je11" dataDxfId="1864"/>
    <tableColumn id="15" name="je12" dataDxfId="1865"/>
    <tableColumn id="16" name="je13" dataDxfId="1866"/>
    <tableColumn id="17" name="je14" dataDxfId="1867"/>
    <tableColumn id="18" name="je15" dataDxfId="1868"/>
    <tableColumn id="19" name="je16" dataDxfId="1869"/>
    <tableColumn id="20" name="je17" dataDxfId="1870"/>
    <tableColumn id="21" name="je18" dataDxfId="1871"/>
    <tableColumn id="22" name="je19" dataDxfId="1872"/>
    <tableColumn id="23" name="je20" dataDxfId="1873"/>
    <tableColumn id="24" name="je21" dataDxfId="1874"/>
    <tableColumn id="25" name="je22" dataDxfId="1875"/>
    <tableColumn id="26" name="je23" dataDxfId="1876"/>
    <tableColumn id="27" name="je24" dataDxfId="1877"/>
    <tableColumn id="28" name="je25" dataDxfId="1878"/>
    <tableColumn id="29" name="je26" dataDxfId="1879"/>
    <tableColumn id="30" name="je27" dataDxfId="1880"/>
    <tableColumn id="31" name="je28" dataDxfId="1881"/>
    <tableColumn id="32" name="je29" dataDxfId="1882"/>
    <tableColumn id="33" name="je30" dataDxfId="1883"/>
    <tableColumn id="34" name="je31" dataDxfId="1884"/>
    <tableColumn id="35" name="je32" dataDxfId="1885"/>
    <tableColumn id="36" name="je33" dataDxfId="1886"/>
    <tableColumn id="37" name="je34" dataDxfId="1887"/>
    <tableColumn id="38" name="je35" dataDxfId="1888"/>
    <tableColumn id="39" name="je36" dataDxfId="1889"/>
    <tableColumn id="40" name="je37" dataDxfId="1890">
      <calculatedColumnFormula>E9+I9</calculatedColumnFormula>
    </tableColumn>
    <tableColumn id="41" name="je38" dataDxfId="1891"/>
    <tableColumn id="42" name="je39" dataDxfId="1892"/>
    <tableColumn id="43" name="je40" dataDxfId="1893"/>
    <tableColumn id="44" name="c1" dataDxfId="1894"/>
  </tableColumns>
  <tableStyleInfo showFirstColumn="0" showLastColumn="0" showRowStripes="1" showColumnStripes="0"/>
</table>
</file>

<file path=xl/tables/table27.xml><?xml version="1.0" encoding="utf-8"?>
<table xmlns="http://schemas.openxmlformats.org/spreadsheetml/2006/main" id="27" name="Table1812142" displayName="Table1812142" ref="A7:O26" headerRowCount="0">
  <tableColumns count="15">
    <tableColumn id="15" name="ele_code" dataDxfId="1895"/>
    <tableColumn id="1" name="ele_code2" dataDxfId="1896"/>
    <tableColumn id="2" name="ele_code3" dataDxfId="1897"/>
    <tableColumn id="3" name="ele_name" dataDxfId="1898"/>
    <tableColumn id="4" name="je1" dataDxfId="1899"/>
    <tableColumn id="5" name="je2" dataDxfId="1900"/>
    <tableColumn id="6" name="je3" dataDxfId="1901"/>
    <tableColumn id="7" name="je4" dataDxfId="1902"/>
    <tableColumn id="8" name="je5" dataDxfId="1903"/>
    <tableColumn id="9" name="je6" dataDxfId="1904"/>
    <tableColumn id="10" name="je7" dataDxfId="1905"/>
    <tableColumn id="11" name="je8" dataDxfId="1906"/>
    <tableColumn id="12" name="je9" dataDxfId="1907"/>
    <tableColumn id="13" name="je10" dataDxfId="1908"/>
    <tableColumn id="14" name="je11" dataDxfId="1909">
      <calculatedColumnFormula>E7+I7-J7</calculatedColumnFormula>
    </tableColumn>
  </tableColumns>
  <tableStyleInfo showFirstColumn="0" showLastColumn="0" showRowStripes="1" showColumnStripes="0"/>
</table>
</file>

<file path=xl/tables/table3.xml><?xml version="1.0" encoding="utf-8"?>
<table xmlns="http://schemas.openxmlformats.org/spreadsheetml/2006/main" id="3" name="Table4" displayName="Table4" ref="A8:Z34" headerRowCount="0">
  <tableColumns count="26">
    <tableColumn id="27" name="ele_code" dataDxfId="47"/>
    <tableColumn id="1" name="ele_code2" dataDxfId="48"/>
    <tableColumn id="2" name="ele_code3" dataDxfId="49"/>
    <tableColumn id="3" name="ele_name" dataDxfId="50"/>
    <tableColumn id="4" name="sub_row_code2" dataDxfId="51"/>
    <tableColumn id="5" name="sub_row_code3" dataDxfId="52"/>
    <tableColumn id="6" name="sub_row_name4" dataDxfId="53"/>
    <tableColumn id="7" name="sub_row_code4" dataDxfId="54"/>
    <tableColumn id="8" name="c1" dataDxfId="55"/>
    <tableColumn id="9" name="c2" dataDxfId="56"/>
    <tableColumn id="10" name="c3" dataDxfId="57"/>
    <tableColumn id="11" name="je1" dataDxfId="58"/>
    <tableColumn id="12" name="je2" dataDxfId="59"/>
    <tableColumn id="13" name="je3" dataDxfId="60"/>
    <tableColumn id="14" name="je4" dataDxfId="61"/>
    <tableColumn id="15" name="je5" dataDxfId="62"/>
    <tableColumn id="16" name="je6" dataDxfId="63"/>
    <tableColumn id="17" name="je7" dataDxfId="64"/>
    <tableColumn id="18" name="je8" dataDxfId="65"/>
    <tableColumn id="19" name="je9" dataDxfId="66"/>
    <tableColumn id="20" name="je10" dataDxfId="67"/>
    <tableColumn id="21" name="je11" dataDxfId="68"/>
    <tableColumn id="22" name="je12" dataDxfId="69"/>
    <tableColumn id="23" name="je13" dataDxfId="70"/>
    <tableColumn id="24" name="je14" dataDxfId="71"/>
    <tableColumn id="25" name="je15" dataDxfId="72"/>
  </tableColumns>
  <tableStyleInfo showFirstColumn="0" showLastColumn="0" showRowStripes="1" showColumnStripes="0"/>
</table>
</file>

<file path=xl/tables/table4.xml><?xml version="1.0" encoding="utf-8"?>
<table xmlns="http://schemas.openxmlformats.org/spreadsheetml/2006/main" id="4" name="Table1812141" displayName="Table1812141" ref="A7:L26" headerRowCount="0">
  <tableColumns count="12">
    <tableColumn id="12" name="ele_code" dataDxfId="73"/>
    <tableColumn id="1" name="ele_code2" dataDxfId="74"/>
    <tableColumn id="2" name="ele_code3" dataDxfId="75"/>
    <tableColumn id="3" name="ele_name" dataDxfId="76"/>
    <tableColumn id="4" name="je1" dataDxfId="77"/>
    <tableColumn id="5" name="je2" dataDxfId="78"/>
    <tableColumn id="6" name="je3" dataDxfId="79"/>
    <tableColumn id="7" name="je4" dataDxfId="80"/>
    <tableColumn id="8" name="je5" dataDxfId="81"/>
    <tableColumn id="9" name="je6" dataDxfId="82"/>
    <tableColumn id="10" name="je7" dataDxfId="83"/>
    <tableColumn id="11" name="je8" dataDxfId="84"/>
  </tableColumns>
  <tableStyleInfo showFirstColumn="0" showLastColumn="0" showRowStripes="1" showColumnStripes="0"/>
</table>
</file>

<file path=xl/tables/table5.xml><?xml version="1.0" encoding="utf-8"?>
<table xmlns="http://schemas.openxmlformats.org/spreadsheetml/2006/main" id="5" name="Table181214" displayName="Table181214" ref="A7:J26" headerRowCount="0">
  <tableColumns count="10">
    <tableColumn id="10" name="ele_code" dataDxfId="85"/>
    <tableColumn id="1" name="ele_code2" dataDxfId="86"/>
    <tableColumn id="2" name="ele_code3" dataDxfId="87"/>
    <tableColumn id="3" name="ele_name" dataDxfId="88"/>
    <tableColumn id="4" name="je1" dataDxfId="89"/>
    <tableColumn id="5" name="je2" dataDxfId="90"/>
    <tableColumn id="6" name="je3" dataDxfId="91"/>
    <tableColumn id="7" name="je4" dataDxfId="92"/>
    <tableColumn id="8" name="je5" dataDxfId="93"/>
    <tableColumn id="9" name="je6" dataDxfId="94"/>
  </tableColumns>
  <tableStyleInfo showFirstColumn="0" showLastColumn="0" showRowStripes="1" showColumnStripes="0"/>
</table>
</file>

<file path=xl/tables/table6.xml><?xml version="1.0" encoding="utf-8"?>
<table xmlns="http://schemas.openxmlformats.org/spreadsheetml/2006/main" id="6" name="Table61" displayName="Table61" ref="A7:DJ26" headerRowCount="0">
  <tableColumns count="114">
    <tableColumn id="115" name="ele_code" dataDxfId="95"/>
    <tableColumn id="1" name="ele_code2" dataDxfId="96"/>
    <tableColumn id="2" name="ele_code3" dataDxfId="97"/>
    <tableColumn id="3" name="ele_name" dataDxfId="98"/>
    <tableColumn id="4" name="je1" dataDxfId="99"/>
    <tableColumn id="5" name="je2" dataDxfId="100"/>
    <tableColumn id="6" name="je3" dataDxfId="101"/>
    <tableColumn id="7" name="je4" dataDxfId="102"/>
    <tableColumn id="8" name="je5" dataDxfId="103"/>
    <tableColumn id="9" name="je6" dataDxfId="104"/>
    <tableColumn id="10" name="je7" dataDxfId="105"/>
    <tableColumn id="11" name="je8" dataDxfId="106"/>
    <tableColumn id="12" name="je9" dataDxfId="107"/>
    <tableColumn id="13" name="je10" dataDxfId="108"/>
    <tableColumn id="14" name="je11" dataDxfId="109"/>
    <tableColumn id="15" name="je12" dataDxfId="110"/>
    <tableColumn id="16" name="je13" dataDxfId="111"/>
    <tableColumn id="17" name="je14" dataDxfId="112"/>
    <tableColumn id="18" name="je15" dataDxfId="113"/>
    <tableColumn id="19" name="je16" dataDxfId="114"/>
    <tableColumn id="20" name="je17" dataDxfId="115"/>
    <tableColumn id="21" name="je18" dataDxfId="116"/>
    <tableColumn id="22" name="je19" dataDxfId="117"/>
    <tableColumn id="23" name="je20" dataDxfId="118"/>
    <tableColumn id="24" name="je21" dataDxfId="119"/>
    <tableColumn id="25" name="je22" dataDxfId="120"/>
    <tableColumn id="26" name="je23" dataDxfId="121"/>
    <tableColumn id="27" name="je24" dataDxfId="122"/>
    <tableColumn id="28" name="je25" dataDxfId="123"/>
    <tableColumn id="29" name="je26" dataDxfId="124"/>
    <tableColumn id="30" name="je27" dataDxfId="125"/>
    <tableColumn id="31" name="je28" dataDxfId="126"/>
    <tableColumn id="32" name="je29" dataDxfId="127"/>
    <tableColumn id="33" name="je30" dataDxfId="128"/>
    <tableColumn id="34" name="je31" dataDxfId="129"/>
    <tableColumn id="35" name="je32" dataDxfId="130"/>
    <tableColumn id="36" name="je33" dataDxfId="131"/>
    <tableColumn id="37" name="je34" dataDxfId="132"/>
    <tableColumn id="38" name="je35" dataDxfId="133"/>
    <tableColumn id="39" name="je36" dataDxfId="134"/>
    <tableColumn id="40" name="je37" dataDxfId="135"/>
    <tableColumn id="41" name="je38" dataDxfId="136"/>
    <tableColumn id="42" name="je39" dataDxfId="137"/>
    <tableColumn id="43" name="je40" dataDxfId="138"/>
    <tableColumn id="44" name="je41" dataDxfId="139"/>
    <tableColumn id="45" name="je42" dataDxfId="140"/>
    <tableColumn id="46" name="je43" dataDxfId="141"/>
    <tableColumn id="47" name="je44" dataDxfId="142"/>
    <tableColumn id="48" name="je45" dataDxfId="143"/>
    <tableColumn id="49" name="je46" dataDxfId="144"/>
    <tableColumn id="50" name="je47" dataDxfId="145"/>
    <tableColumn id="51" name="je48" dataDxfId="146"/>
    <tableColumn id="52" name="je49" dataDxfId="147"/>
    <tableColumn id="53" name="je50" dataDxfId="148"/>
    <tableColumn id="54" name="je51" dataDxfId="149"/>
    <tableColumn id="55" name="je52" dataDxfId="150"/>
    <tableColumn id="56" name="je53" dataDxfId="151"/>
    <tableColumn id="57" name="je54" dataDxfId="152"/>
    <tableColumn id="58" name="je55" dataDxfId="153"/>
    <tableColumn id="59" name="je56" dataDxfId="154"/>
    <tableColumn id="60" name="je57" dataDxfId="155"/>
    <tableColumn id="61" name="je58" dataDxfId="156"/>
    <tableColumn id="62" name="je59" dataDxfId="157"/>
    <tableColumn id="63" name="je60" dataDxfId="158"/>
    <tableColumn id="64" name="je61" dataDxfId="159"/>
    <tableColumn id="65" name="je62" dataDxfId="160"/>
    <tableColumn id="66" name="je63" dataDxfId="161"/>
    <tableColumn id="67" name="je64" dataDxfId="162"/>
    <tableColumn id="68" name="je65" dataDxfId="163"/>
    <tableColumn id="69" name="je66" dataDxfId="164"/>
    <tableColumn id="70" name="je67" dataDxfId="165"/>
    <tableColumn id="71" name="je68" dataDxfId="166"/>
    <tableColumn id="72" name="je69" dataDxfId="167"/>
    <tableColumn id="73" name="je70" dataDxfId="168"/>
    <tableColumn id="74" name="je71" dataDxfId="169"/>
    <tableColumn id="75" name="je72" dataDxfId="170"/>
    <tableColumn id="76" name="je73" dataDxfId="171"/>
    <tableColumn id="77" name="je74" dataDxfId="172"/>
    <tableColumn id="78" name="je75" dataDxfId="173"/>
    <tableColumn id="79" name="je76" dataDxfId="174"/>
    <tableColumn id="80" name="je77" dataDxfId="175"/>
    <tableColumn id="81" name="je78" dataDxfId="176"/>
    <tableColumn id="82" name="je79" dataDxfId="177"/>
    <tableColumn id="83" name="je80" dataDxfId="178"/>
    <tableColumn id="84" name="je81" dataDxfId="179"/>
    <tableColumn id="85" name="je82" dataDxfId="180"/>
    <tableColumn id="86" name="je83" dataDxfId="181"/>
    <tableColumn id="87" name="je84" dataDxfId="182"/>
    <tableColumn id="88" name="je85" dataDxfId="183"/>
    <tableColumn id="89" name="je86" dataDxfId="184"/>
    <tableColumn id="90" name="je87" dataDxfId="185"/>
    <tableColumn id="91" name="je88" dataDxfId="186"/>
    <tableColumn id="92" name="je89" dataDxfId="187"/>
    <tableColumn id="93" name="je90" dataDxfId="188"/>
    <tableColumn id="94" name="je91" dataDxfId="189"/>
    <tableColumn id="95" name="je92" dataDxfId="190"/>
    <tableColumn id="96" name="je93" dataDxfId="191"/>
    <tableColumn id="97" name="je94" dataDxfId="192"/>
    <tableColumn id="98" name="je95" dataDxfId="193"/>
    <tableColumn id="99" name="je96" dataDxfId="194"/>
    <tableColumn id="100" name="je97" dataDxfId="195"/>
    <tableColumn id="101" name="je98" dataDxfId="196"/>
    <tableColumn id="102" name="je99" dataDxfId="197"/>
    <tableColumn id="103" name="je100" dataDxfId="198"/>
    <tableColumn id="104" name="je101" dataDxfId="199"/>
    <tableColumn id="105" name="je102" dataDxfId="200"/>
    <tableColumn id="106" name="je103" dataDxfId="201"/>
    <tableColumn id="107" name="je104" dataDxfId="202"/>
    <tableColumn id="108" name="je105" dataDxfId="203"/>
    <tableColumn id="109" name="je106" dataDxfId="204"/>
    <tableColumn id="110" name="je107" dataDxfId="205"/>
    <tableColumn id="111" name="je108" dataDxfId="206"/>
    <tableColumn id="112" name="je109" dataDxfId="207"/>
    <tableColumn id="113" name="je110" dataDxfId="208"/>
  </tableColumns>
  <tableStyleInfo showFirstColumn="0" showLastColumn="0" showRowStripes="1" showColumnStripes="0"/>
</table>
</file>

<file path=xl/tables/table7.xml><?xml version="1.0" encoding="utf-8"?>
<table xmlns="http://schemas.openxmlformats.org/spreadsheetml/2006/main" id="7" name="Table21" displayName="Table21" ref="A7:DJ25" headerRowCount="0">
  <tableColumns count="114">
    <tableColumn id="115" name="ele_code" dataDxfId="209"/>
    <tableColumn id="1" name="ele_code2" dataDxfId="210"/>
    <tableColumn id="2" name="ele_code3" dataDxfId="211"/>
    <tableColumn id="3" name="ele_name" dataDxfId="212"/>
    <tableColumn id="4" name="je1" dataDxfId="213"/>
    <tableColumn id="5" name="je2" dataDxfId="214"/>
    <tableColumn id="6" name="je3" dataDxfId="215"/>
    <tableColumn id="7" name="je4" dataDxfId="216"/>
    <tableColumn id="8" name="je5" dataDxfId="217"/>
    <tableColumn id="9" name="je6" dataDxfId="218"/>
    <tableColumn id="10" name="je7" dataDxfId="219"/>
    <tableColumn id="11" name="je8" dataDxfId="220"/>
    <tableColumn id="12" name="je9" dataDxfId="221"/>
    <tableColumn id="13" name="je10" dataDxfId="222"/>
    <tableColumn id="14" name="je11" dataDxfId="223"/>
    <tableColumn id="15" name="je12" dataDxfId="224"/>
    <tableColumn id="16" name="je13" dataDxfId="225"/>
    <tableColumn id="17" name="je14" dataDxfId="226"/>
    <tableColumn id="18" name="je15" dataDxfId="227"/>
    <tableColumn id="19" name="je16" dataDxfId="228"/>
    <tableColumn id="20" name="je17" dataDxfId="229"/>
    <tableColumn id="21" name="je18" dataDxfId="230"/>
    <tableColumn id="22" name="je19" dataDxfId="231"/>
    <tableColumn id="23" name="je20" dataDxfId="232"/>
    <tableColumn id="24" name="je21" dataDxfId="233"/>
    <tableColumn id="25" name="je22" dataDxfId="234"/>
    <tableColumn id="26" name="je23" dataDxfId="235"/>
    <tableColumn id="27" name="je24" dataDxfId="236"/>
    <tableColumn id="28" name="je25" dataDxfId="237"/>
    <tableColumn id="29" name="je26" dataDxfId="238"/>
    <tableColumn id="30" name="je27" dataDxfId="239"/>
    <tableColumn id="31" name="je28" dataDxfId="240"/>
    <tableColumn id="32" name="je29" dataDxfId="241"/>
    <tableColumn id="33" name="je30" dataDxfId="242"/>
    <tableColumn id="34" name="je31" dataDxfId="243"/>
    <tableColumn id="35" name="je32" dataDxfId="244"/>
    <tableColumn id="36" name="je33" dataDxfId="245"/>
    <tableColumn id="37" name="je34" dataDxfId="246"/>
    <tableColumn id="38" name="je35" dataDxfId="247"/>
    <tableColumn id="39" name="je36" dataDxfId="248"/>
    <tableColumn id="40" name="je37" dataDxfId="249"/>
    <tableColumn id="41" name="je38" dataDxfId="250"/>
    <tableColumn id="42" name="je39" dataDxfId="251"/>
    <tableColumn id="43" name="je40" dataDxfId="252"/>
    <tableColumn id="44" name="je41" dataDxfId="253"/>
    <tableColumn id="45" name="je42" dataDxfId="254"/>
    <tableColumn id="46" name="je43" dataDxfId="255"/>
    <tableColumn id="47" name="je44" dataDxfId="256"/>
    <tableColumn id="48" name="je45" dataDxfId="257"/>
    <tableColumn id="49" name="je46" dataDxfId="258"/>
    <tableColumn id="50" name="je47" dataDxfId="259"/>
    <tableColumn id="51" name="je48" dataDxfId="260"/>
    <tableColumn id="52" name="je49" dataDxfId="261"/>
    <tableColumn id="53" name="je50" dataDxfId="262"/>
    <tableColumn id="54" name="je51" dataDxfId="263"/>
    <tableColumn id="55" name="je52" dataDxfId="264"/>
    <tableColumn id="56" name="je53" dataDxfId="265"/>
    <tableColumn id="57" name="je54" dataDxfId="266"/>
    <tableColumn id="58" name="je55" dataDxfId="267"/>
    <tableColumn id="59" name="je56" dataDxfId="268"/>
    <tableColumn id="60" name="je57" dataDxfId="269"/>
    <tableColumn id="61" name="je58" dataDxfId="270"/>
    <tableColumn id="62" name="je59" dataDxfId="271"/>
    <tableColumn id="63" name="je60" dataDxfId="272"/>
    <tableColumn id="64" name="je61" dataDxfId="273"/>
    <tableColumn id="65" name="je62" dataDxfId="274"/>
    <tableColumn id="66" name="je63" dataDxfId="275"/>
    <tableColumn id="67" name="je64" dataDxfId="276"/>
    <tableColumn id="68" name="je65" dataDxfId="277"/>
    <tableColumn id="69" name="je66" dataDxfId="278"/>
    <tableColumn id="70" name="je67" dataDxfId="279"/>
    <tableColumn id="71" name="je68" dataDxfId="280"/>
    <tableColumn id="72" name="je69" dataDxfId="281"/>
    <tableColumn id="73" name="je70" dataDxfId="282"/>
    <tableColumn id="74" name="je71" dataDxfId="283"/>
    <tableColumn id="75" name="je72" dataDxfId="284"/>
    <tableColumn id="76" name="je73" dataDxfId="285"/>
    <tableColumn id="77" name="je74" dataDxfId="286"/>
    <tableColumn id="78" name="je75" dataDxfId="287"/>
    <tableColumn id="79" name="je76" dataDxfId="288"/>
    <tableColumn id="80" name="je77" dataDxfId="289"/>
    <tableColumn id="81" name="je78" dataDxfId="290"/>
    <tableColumn id="82" name="je79" dataDxfId="291"/>
    <tableColumn id="83" name="je80" dataDxfId="292"/>
    <tableColumn id="84" name="je81" dataDxfId="293"/>
    <tableColumn id="85" name="je82" dataDxfId="294"/>
    <tableColumn id="86" name="je83" dataDxfId="295"/>
    <tableColumn id="87" name="je84" dataDxfId="296"/>
    <tableColumn id="88" name="je85" dataDxfId="297"/>
    <tableColumn id="89" name="je86" dataDxfId="298"/>
    <tableColumn id="90" name="je87" dataDxfId="299"/>
    <tableColumn id="91" name="je88" dataDxfId="300"/>
    <tableColumn id="92" name="je89" dataDxfId="301"/>
    <tableColumn id="93" name="je90" dataDxfId="302"/>
    <tableColumn id="94" name="je91" dataDxfId="303"/>
    <tableColumn id="95" name="je92" dataDxfId="304"/>
    <tableColumn id="96" name="je93" dataDxfId="305"/>
    <tableColumn id="97" name="je94" dataDxfId="306"/>
    <tableColumn id="98" name="je95" dataDxfId="307"/>
    <tableColumn id="99" name="je96" dataDxfId="308"/>
    <tableColumn id="100" name="je97" dataDxfId="309"/>
    <tableColumn id="101" name="je98" dataDxfId="310"/>
    <tableColumn id="102" name="je99" dataDxfId="311"/>
    <tableColumn id="103" name="je100" dataDxfId="312"/>
    <tableColumn id="104" name="je101" dataDxfId="313"/>
    <tableColumn id="105" name="je102" dataDxfId="314"/>
    <tableColumn id="106" name="je103" dataDxfId="315"/>
    <tableColumn id="107" name="je104" dataDxfId="316"/>
    <tableColumn id="108" name="je105" dataDxfId="317"/>
    <tableColumn id="109" name="je106" dataDxfId="318"/>
    <tableColumn id="110" name="je107" dataDxfId="319"/>
    <tableColumn id="111" name="je108" dataDxfId="320"/>
    <tableColumn id="112" name="je109" dataDxfId="321"/>
    <tableColumn id="113" name="je110" dataDxfId="322"/>
  </tableColumns>
  <tableStyleInfo showFirstColumn="0" showLastColumn="0" showRowStripes="1" showColumnStripes="0"/>
</table>
</file>

<file path=xl/tables/table8.xml><?xml version="1.0" encoding="utf-8"?>
<table xmlns="http://schemas.openxmlformats.org/spreadsheetml/2006/main" id="8" name="Table3" displayName="Table3" ref="A7:DJ15" headerRowCount="0">
  <tableColumns count="114">
    <tableColumn id="115" name="ele_code" dataDxfId="323"/>
    <tableColumn id="1" name="ele_code2" dataDxfId="324"/>
    <tableColumn id="2" name="ele_code3" dataDxfId="325"/>
    <tableColumn id="3" name="ele_name" dataDxfId="326"/>
    <tableColumn id="4" name="je1" dataDxfId="327"/>
    <tableColumn id="5" name="je2" dataDxfId="328"/>
    <tableColumn id="6" name="je3" dataDxfId="329"/>
    <tableColumn id="7" name="je4" dataDxfId="330"/>
    <tableColumn id="8" name="je5" dataDxfId="331"/>
    <tableColumn id="9" name="je6" dataDxfId="332"/>
    <tableColumn id="10" name="je7" dataDxfId="333"/>
    <tableColumn id="11" name="je8" dataDxfId="334"/>
    <tableColumn id="12" name="je9" dataDxfId="335"/>
    <tableColumn id="13" name="je10" dataDxfId="336"/>
    <tableColumn id="14" name="je11" dataDxfId="337"/>
    <tableColumn id="15" name="je12" dataDxfId="338"/>
    <tableColumn id="16" name="je13" dataDxfId="339"/>
    <tableColumn id="17" name="je14" dataDxfId="340"/>
    <tableColumn id="18" name="je15" dataDxfId="341"/>
    <tableColumn id="19" name="je16" dataDxfId="342"/>
    <tableColumn id="20" name="je17" dataDxfId="343"/>
    <tableColumn id="21" name="je18" dataDxfId="344"/>
    <tableColumn id="22" name="je19" dataDxfId="345"/>
    <tableColumn id="23" name="je20" dataDxfId="346"/>
    <tableColumn id="24" name="je21" dataDxfId="347"/>
    <tableColumn id="25" name="je22" dataDxfId="348"/>
    <tableColumn id="26" name="je23" dataDxfId="349"/>
    <tableColumn id="27" name="je24" dataDxfId="350"/>
    <tableColumn id="28" name="je25" dataDxfId="351"/>
    <tableColumn id="29" name="je26" dataDxfId="352"/>
    <tableColumn id="30" name="je27" dataDxfId="353"/>
    <tableColumn id="31" name="je28" dataDxfId="354"/>
    <tableColumn id="32" name="je29" dataDxfId="355"/>
    <tableColumn id="33" name="je30" dataDxfId="356"/>
    <tableColumn id="34" name="je31" dataDxfId="357"/>
    <tableColumn id="35" name="je32" dataDxfId="358"/>
    <tableColumn id="36" name="je33" dataDxfId="359"/>
    <tableColumn id="37" name="je34" dataDxfId="360"/>
    <tableColumn id="38" name="je35" dataDxfId="361"/>
    <tableColumn id="39" name="je36" dataDxfId="362"/>
    <tableColumn id="40" name="je37" dataDxfId="363"/>
    <tableColumn id="41" name="je38" dataDxfId="364"/>
    <tableColumn id="42" name="je39" dataDxfId="365"/>
    <tableColumn id="43" name="je40" dataDxfId="366"/>
    <tableColumn id="44" name="je41" dataDxfId="367"/>
    <tableColumn id="45" name="je42" dataDxfId="368"/>
    <tableColumn id="46" name="je43" dataDxfId="369"/>
    <tableColumn id="47" name="je44" dataDxfId="370"/>
    <tableColumn id="48" name="je45" dataDxfId="371"/>
    <tableColumn id="49" name="je46" dataDxfId="372"/>
    <tableColumn id="50" name="je47" dataDxfId="373"/>
    <tableColumn id="51" name="je48" dataDxfId="374"/>
    <tableColumn id="52" name="je49" dataDxfId="375"/>
    <tableColumn id="53" name="je50" dataDxfId="376"/>
    <tableColumn id="54" name="je51" dataDxfId="377"/>
    <tableColumn id="55" name="je52" dataDxfId="378"/>
    <tableColumn id="56" name="je53" dataDxfId="379"/>
    <tableColumn id="57" name="je54" dataDxfId="380"/>
    <tableColumn id="58" name="je55" dataDxfId="381"/>
    <tableColumn id="59" name="je56" dataDxfId="382"/>
    <tableColumn id="60" name="je57" dataDxfId="383"/>
    <tableColumn id="61" name="je58" dataDxfId="384"/>
    <tableColumn id="62" name="je59" dataDxfId="385"/>
    <tableColumn id="63" name="je60" dataDxfId="386"/>
    <tableColumn id="64" name="je61" dataDxfId="387"/>
    <tableColumn id="65" name="je62" dataDxfId="388"/>
    <tableColumn id="66" name="je63" dataDxfId="389"/>
    <tableColumn id="67" name="je64" dataDxfId="390"/>
    <tableColumn id="68" name="je65" dataDxfId="391"/>
    <tableColumn id="69" name="je66" dataDxfId="392"/>
    <tableColumn id="70" name="je67" dataDxfId="393"/>
    <tableColumn id="71" name="je68" dataDxfId="394"/>
    <tableColumn id="72" name="je69" dataDxfId="395"/>
    <tableColumn id="73" name="je70" dataDxfId="396"/>
    <tableColumn id="74" name="je71" dataDxfId="397"/>
    <tableColumn id="75" name="je72" dataDxfId="398"/>
    <tableColumn id="76" name="je73" dataDxfId="399"/>
    <tableColumn id="77" name="je74" dataDxfId="400"/>
    <tableColumn id="78" name="je75" dataDxfId="401"/>
    <tableColumn id="79" name="je76" dataDxfId="402"/>
    <tableColumn id="80" name="je77" dataDxfId="403"/>
    <tableColumn id="81" name="je78" dataDxfId="404"/>
    <tableColumn id="82" name="je79" dataDxfId="405"/>
    <tableColumn id="83" name="je80" dataDxfId="406"/>
    <tableColumn id="84" name="je81" dataDxfId="407"/>
    <tableColumn id="85" name="je82" dataDxfId="408"/>
    <tableColumn id="86" name="je83" dataDxfId="409"/>
    <tableColumn id="87" name="je84" dataDxfId="410"/>
    <tableColumn id="88" name="je85" dataDxfId="411"/>
    <tableColumn id="89" name="je86" dataDxfId="412"/>
    <tableColumn id="90" name="je87" dataDxfId="413"/>
    <tableColumn id="91" name="je88" dataDxfId="414"/>
    <tableColumn id="92" name="je89" dataDxfId="415"/>
    <tableColumn id="93" name="je90" dataDxfId="416"/>
    <tableColumn id="94" name="je91" dataDxfId="417"/>
    <tableColumn id="95" name="je92" dataDxfId="418"/>
    <tableColumn id="96" name="je93" dataDxfId="419"/>
    <tableColumn id="97" name="je94" dataDxfId="420"/>
    <tableColumn id="98" name="je95" dataDxfId="421"/>
    <tableColumn id="99" name="je96" dataDxfId="422"/>
    <tableColumn id="100" name="je97" dataDxfId="423"/>
    <tableColumn id="101" name="je98" dataDxfId="424"/>
    <tableColumn id="102" name="je99" dataDxfId="425"/>
    <tableColumn id="103" name="je100" dataDxfId="426"/>
    <tableColumn id="104" name="je101" dataDxfId="427"/>
    <tableColumn id="105" name="je102" dataDxfId="428"/>
    <tableColumn id="106" name="je103" dataDxfId="429"/>
    <tableColumn id="107" name="je104" dataDxfId="430"/>
    <tableColumn id="108" name="je105" dataDxfId="431"/>
    <tableColumn id="109" name="je106" dataDxfId="432"/>
    <tableColumn id="110" name="je107" dataDxfId="433"/>
    <tableColumn id="111" name="je108" dataDxfId="434"/>
    <tableColumn id="112" name="je109" dataDxfId="435"/>
    <tableColumn id="113" name="je110" dataDxfId="436"/>
  </tableColumns>
  <tableStyleInfo showFirstColumn="0" showLastColumn="0" showRowStripes="1" showColumnStripes="0"/>
</table>
</file>

<file path=xl/tables/table9.xml><?xml version="1.0" encoding="utf-8"?>
<table xmlns="http://schemas.openxmlformats.org/spreadsheetml/2006/main" id="9" name="Table51" displayName="Table51" ref="A8:T27" headerRowCount="0">
  <tableColumns count="20">
    <tableColumn id="20" name="ele_code" dataDxfId="437"/>
    <tableColumn id="1" name="ele_code2" dataDxfId="438"/>
    <tableColumn id="2" name="ele_code3" dataDxfId="439"/>
    <tableColumn id="3" name="ele_name" dataDxfId="440"/>
    <tableColumn id="4" name="je1" dataDxfId="441"/>
    <tableColumn id="5" name="je2" dataDxfId="442"/>
    <tableColumn id="6" name="je3" dataDxfId="443"/>
    <tableColumn id="7" name="je4" dataDxfId="444"/>
    <tableColumn id="8" name="je5" dataDxfId="445"/>
    <tableColumn id="9" name="je6" dataDxfId="446"/>
    <tableColumn id="10" name="je7" dataDxfId="447"/>
    <tableColumn id="11" name="je8" dataDxfId="448"/>
    <tableColumn id="12" name="je9" dataDxfId="449"/>
    <tableColumn id="13" name="je10" dataDxfId="450"/>
    <tableColumn id="14" name="je11" dataDxfId="451"/>
    <tableColumn id="15" name="je12" dataDxfId="452"/>
    <tableColumn id="16" name="je13" dataDxfId="453"/>
    <tableColumn id="17" name="je14" dataDxfId="454"/>
    <tableColumn id="18" name="je15" dataDxfId="455"/>
    <tableColumn id="19" name="je16" dataDxfId="456"/>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3.xml"/></Relationships>
</file>

<file path=xl/worksheets/_rels/sheet8.xml.rels><?xml version="1.0" encoding="UTF-8" standalone="yes"?>
<Relationships xmlns="http://schemas.openxmlformats.org/package/2006/relationships"><Relationship Id="rId1" Type="http://schemas.openxmlformats.org/officeDocument/2006/relationships/table" Target="../tables/table4.xml"/></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5"/>
  <sheetViews>
    <sheetView showGridLines="0" zoomScale="84" zoomScaleNormal="84" workbookViewId="0">
      <selection activeCell="A1" sqref="A1"/>
    </sheetView>
  </sheetViews>
  <sheetFormatPr defaultColWidth="9" defaultRowHeight="14.25" customHeight="1"/>
  <cols>
    <col min="1" max="1" width="25.375" style="549" customWidth="1"/>
    <col min="2" max="2" width="25.375" customWidth="1"/>
    <col min="3" max="3" width="17.25" customWidth="1"/>
    <col min="4" max="4" width="1" style="549" customWidth="1"/>
    <col min="5" max="5" width="21.0666666666667" customWidth="1"/>
    <col min="6" max="6" width="32.1833333333333" style="549" customWidth="1"/>
    <col min="7" max="7" width="26.8416666666667" style="549" customWidth="1"/>
    <col min="8" max="8" width="17.25" style="549" customWidth="1"/>
    <col min="9" max="9" width="17.25" customWidth="1"/>
    <col min="10" max="10" width="17.25" style="549" customWidth="1"/>
    <col min="12" max="12" width="1.625" style="549" customWidth="1"/>
    <col min="13" max="27" width="9" style="549"/>
  </cols>
  <sheetData>
    <row r="1" ht="21" customHeight="1" spans="1:10">
      <c r="A1" s="550" t="s">
        <v>0</v>
      </c>
      <c r="B1" t="s">
        <v>1</v>
      </c>
      <c r="I1" s="134" t="s">
        <v>2</v>
      </c>
      <c r="J1" s="549" t="s">
        <v>3</v>
      </c>
    </row>
    <row r="2" ht="27.45" customHeight="1" spans="1:13">
      <c r="A2" s="551"/>
      <c r="B2" s="552"/>
      <c r="C2" s="553"/>
      <c r="D2" s="554"/>
      <c r="E2" s="555"/>
      <c r="F2" s="554"/>
      <c r="G2" s="554"/>
      <c r="H2" s="554"/>
      <c r="I2" s="589"/>
      <c r="J2" s="590"/>
      <c r="K2" s="591"/>
      <c r="L2" s="591"/>
      <c r="M2" s="591"/>
    </row>
    <row r="3" ht="105" customHeight="1" spans="1:13">
      <c r="A3" s="556" t="s">
        <v>4</v>
      </c>
      <c r="B3" s="557"/>
      <c r="C3" s="557"/>
      <c r="D3" s="558"/>
      <c r="E3" s="557"/>
      <c r="F3" s="558"/>
      <c r="G3" s="558"/>
      <c r="H3" s="558"/>
      <c r="I3" s="557"/>
      <c r="J3" s="592"/>
      <c r="K3" s="591"/>
      <c r="L3" s="591"/>
      <c r="M3" s="591"/>
    </row>
    <row r="4" ht="20.25" customHeight="1" spans="1:13">
      <c r="A4" s="559"/>
      <c r="D4" s="560"/>
      <c r="E4" s="561"/>
      <c r="F4" s="560"/>
      <c r="G4" s="560"/>
      <c r="H4" s="560"/>
      <c r="J4" s="593"/>
      <c r="K4" s="591"/>
      <c r="L4" s="591"/>
      <c r="M4" s="591"/>
    </row>
    <row r="5" s="547" customFormat="1" ht="20.25" customHeight="1" spans="1:27">
      <c r="A5" s="562"/>
      <c r="D5" s="563"/>
      <c r="E5" s="564"/>
      <c r="F5" s="565"/>
      <c r="G5" s="563"/>
      <c r="H5" s="563"/>
      <c r="J5" s="594"/>
      <c r="K5" s="595"/>
      <c r="L5" s="595"/>
      <c r="M5" s="595"/>
      <c r="N5" s="596"/>
      <c r="O5" s="596"/>
      <c r="P5" s="596"/>
      <c r="Q5" s="609"/>
      <c r="R5" s="596"/>
      <c r="S5" s="596"/>
      <c r="T5" s="596"/>
      <c r="U5" s="596"/>
      <c r="V5" s="596"/>
      <c r="W5" s="596"/>
      <c r="X5" s="596"/>
      <c r="Y5" s="596"/>
      <c r="Z5" s="596"/>
      <c r="AA5" s="596"/>
    </row>
    <row r="6" s="548" customFormat="1" ht="25.5" customHeight="1" spans="1:27">
      <c r="A6" s="566"/>
      <c r="D6" s="567"/>
      <c r="E6" s="568" t="s">
        <v>5</v>
      </c>
      <c r="F6" s="569" t="s">
        <v>6</v>
      </c>
      <c r="G6" s="570"/>
      <c r="H6" s="567"/>
      <c r="J6" s="597"/>
      <c r="K6" s="598"/>
      <c r="L6" s="598"/>
      <c r="M6" s="598"/>
      <c r="N6" s="599" t="s">
        <v>7</v>
      </c>
      <c r="O6" s="567"/>
      <c r="P6" s="567"/>
      <c r="Q6" s="567"/>
      <c r="R6" s="567"/>
      <c r="S6" s="567"/>
      <c r="T6" s="567"/>
      <c r="U6" s="567"/>
      <c r="V6" s="567"/>
      <c r="W6" s="567"/>
      <c r="X6" s="567"/>
      <c r="Y6" s="567"/>
      <c r="Z6" s="567"/>
      <c r="AA6" s="610"/>
    </row>
    <row r="7" s="548" customFormat="1" ht="25.5" customHeight="1" spans="1:27">
      <c r="A7" s="566"/>
      <c r="D7" s="567"/>
      <c r="E7" s="568" t="s">
        <v>8</v>
      </c>
      <c r="F7" s="569" t="s">
        <v>9</v>
      </c>
      <c r="G7" s="571"/>
      <c r="H7" s="567"/>
      <c r="J7" s="597" t="s">
        <v>10</v>
      </c>
      <c r="K7" s="598"/>
      <c r="L7" s="598"/>
      <c r="M7" s="598"/>
      <c r="N7" s="567"/>
      <c r="O7" s="567"/>
      <c r="P7" s="567"/>
      <c r="Q7" s="567"/>
      <c r="R7" s="567"/>
      <c r="S7" s="567"/>
      <c r="T7" s="567"/>
      <c r="U7" s="567"/>
      <c r="V7" s="567"/>
      <c r="W7" s="567"/>
      <c r="X7" s="567"/>
      <c r="Y7" s="567"/>
      <c r="Z7" s="567"/>
      <c r="AA7" s="567"/>
    </row>
    <row r="8" s="548" customFormat="1" ht="25.5" customHeight="1" spans="1:27">
      <c r="A8" s="566"/>
      <c r="D8" s="567"/>
      <c r="E8" s="568" t="s">
        <v>11</v>
      </c>
      <c r="F8" s="569" t="s">
        <v>12</v>
      </c>
      <c r="G8" s="571"/>
      <c r="H8" s="567"/>
      <c r="J8" s="597"/>
      <c r="K8" s="598"/>
      <c r="L8" s="598"/>
      <c r="M8" s="598"/>
      <c r="N8" s="567"/>
      <c r="O8" s="567"/>
      <c r="P8" s="567"/>
      <c r="Q8" s="567"/>
      <c r="R8" s="567"/>
      <c r="S8" s="567"/>
      <c r="T8" s="567"/>
      <c r="U8" s="567"/>
      <c r="V8" s="567"/>
      <c r="W8" s="567"/>
      <c r="X8" s="567"/>
      <c r="Y8" s="567"/>
      <c r="Z8" s="567"/>
      <c r="AA8" s="567"/>
    </row>
    <row r="9" s="548" customFormat="1" ht="25.5" customHeight="1" spans="1:27">
      <c r="A9" s="566"/>
      <c r="D9" s="567"/>
      <c r="E9" s="568" t="s">
        <v>13</v>
      </c>
      <c r="F9" s="569" t="s">
        <v>14</v>
      </c>
      <c r="G9" s="571"/>
      <c r="H9" s="567"/>
      <c r="J9" s="597"/>
      <c r="K9" s="598"/>
      <c r="L9" s="598"/>
      <c r="M9" s="598"/>
      <c r="N9" s="567"/>
      <c r="O9" s="567"/>
      <c r="P9" s="567"/>
      <c r="Q9" s="567"/>
      <c r="R9" s="567"/>
      <c r="S9" s="567"/>
      <c r="T9" s="567"/>
      <c r="U9" s="567"/>
      <c r="V9" s="567"/>
      <c r="W9" s="567"/>
      <c r="X9" s="567"/>
      <c r="Y9" s="567"/>
      <c r="Z9" s="567"/>
      <c r="AA9" s="567"/>
    </row>
    <row r="10" s="548" customFormat="1" ht="25.5" customHeight="1" spans="1:27">
      <c r="A10" s="566"/>
      <c r="D10" s="567"/>
      <c r="E10" s="568" t="s">
        <v>15</v>
      </c>
      <c r="F10" s="572" t="s">
        <v>16</v>
      </c>
      <c r="G10" s="573"/>
      <c r="H10" s="567"/>
      <c r="J10" s="597"/>
      <c r="K10" s="598"/>
      <c r="L10" s="598"/>
      <c r="M10" s="598"/>
      <c r="N10" s="567"/>
      <c r="O10" s="567"/>
      <c r="P10" s="567"/>
      <c r="Q10" s="567"/>
      <c r="R10" s="567"/>
      <c r="S10" s="567"/>
      <c r="T10" s="567"/>
      <c r="U10" s="567"/>
      <c r="V10" s="567"/>
      <c r="W10" s="567"/>
      <c r="X10" s="567"/>
      <c r="Y10" s="567"/>
      <c r="Z10" s="567"/>
      <c r="AA10" s="567"/>
    </row>
    <row r="11" s="548" customFormat="1" ht="25.5" customHeight="1" spans="1:27">
      <c r="A11" s="566"/>
      <c r="D11" s="567"/>
      <c r="E11" s="568" t="s">
        <v>17</v>
      </c>
      <c r="F11" s="569" t="s">
        <v>18</v>
      </c>
      <c r="G11" s="570"/>
      <c r="H11" s="567"/>
      <c r="J11" s="597"/>
      <c r="K11" s="598"/>
      <c r="L11" s="598"/>
      <c r="M11" s="598"/>
      <c r="N11" s="567"/>
      <c r="O11" s="567"/>
      <c r="P11" s="567"/>
      <c r="Q11" s="567"/>
      <c r="R11" s="567"/>
      <c r="S11" s="567"/>
      <c r="T11" s="567"/>
      <c r="U11" s="567"/>
      <c r="V11" s="567"/>
      <c r="W11" s="567"/>
      <c r="X11" s="567"/>
      <c r="Y11" s="567"/>
      <c r="Z11" s="567"/>
      <c r="AA11" s="567"/>
    </row>
    <row r="12" s="548" customFormat="1" ht="25.5" customHeight="1" spans="1:27">
      <c r="A12" s="566"/>
      <c r="D12" s="567"/>
      <c r="E12" s="568" t="s">
        <v>19</v>
      </c>
      <c r="F12" s="572" t="s">
        <v>20</v>
      </c>
      <c r="G12" s="573"/>
      <c r="H12" s="567"/>
      <c r="J12" s="597"/>
      <c r="K12" s="598"/>
      <c r="L12" s="598"/>
      <c r="M12" s="598"/>
      <c r="N12" s="567"/>
      <c r="O12" s="567"/>
      <c r="P12" s="567"/>
      <c r="Q12" s="567"/>
      <c r="R12" s="567"/>
      <c r="S12" s="567"/>
      <c r="T12" s="567"/>
      <c r="U12" s="567"/>
      <c r="V12" s="567"/>
      <c r="W12" s="567"/>
      <c r="X12" s="567"/>
      <c r="Y12" s="567"/>
      <c r="Z12" s="567"/>
      <c r="AA12" s="567"/>
    </row>
    <row r="13" s="548" customFormat="1" ht="25.5" customHeight="1" spans="1:27">
      <c r="A13" s="574"/>
      <c r="D13" s="567"/>
      <c r="E13" s="568" t="s">
        <v>21</v>
      </c>
      <c r="F13" s="575">
        <v>46040.7717361111</v>
      </c>
      <c r="G13" s="570"/>
      <c r="H13" s="567"/>
      <c r="J13" s="597"/>
      <c r="K13" s="598"/>
      <c r="L13" s="598"/>
      <c r="M13" s="598"/>
      <c r="N13" s="567"/>
      <c r="O13" s="567"/>
      <c r="P13" s="567"/>
      <c r="Q13" s="567"/>
      <c r="R13" s="567"/>
      <c r="S13" s="567"/>
      <c r="T13" s="567"/>
      <c r="U13" s="567"/>
      <c r="V13" s="567"/>
      <c r="W13" s="567"/>
      <c r="X13" s="567"/>
      <c r="Y13" s="567"/>
      <c r="Z13" s="567"/>
      <c r="AA13" s="567"/>
    </row>
    <row r="14" customHeight="1" spans="1:15">
      <c r="A14" s="576"/>
      <c r="E14" s="134" t="s">
        <v>22</v>
      </c>
      <c r="J14" s="600"/>
      <c r="K14" s="591"/>
      <c r="L14" s="591"/>
      <c r="M14" s="591"/>
      <c r="O14" s="549" t="s">
        <v>7</v>
      </c>
    </row>
    <row r="15" s="549" customFormat="1" ht="22.5" customHeight="1" spans="1:16">
      <c r="A15" s="577" t="s">
        <v>23</v>
      </c>
      <c r="B15" s="577"/>
      <c r="C15" s="577"/>
      <c r="D15" s="578"/>
      <c r="E15" s="579" t="s">
        <v>24</v>
      </c>
      <c r="F15" s="577" t="s">
        <v>25</v>
      </c>
      <c r="G15" s="577"/>
      <c r="H15" s="577"/>
      <c r="I15" s="578"/>
      <c r="J15" s="601" t="s">
        <v>26</v>
      </c>
      <c r="K15" s="591"/>
      <c r="L15" s="591"/>
      <c r="M15" s="591"/>
      <c r="O15" s="591"/>
      <c r="P15" s="591"/>
    </row>
    <row r="16" s="549" customFormat="1" ht="22.5" customHeight="1" spans="1:16">
      <c r="A16" s="577" t="s">
        <v>27</v>
      </c>
      <c r="B16" s="577"/>
      <c r="C16" s="577"/>
      <c r="D16" s="578"/>
      <c r="E16" s="580" t="s">
        <v>28</v>
      </c>
      <c r="F16" s="577" t="s">
        <v>29</v>
      </c>
      <c r="G16" s="577"/>
      <c r="H16" s="577"/>
      <c r="I16" s="578"/>
      <c r="J16" s="602" t="s">
        <v>30</v>
      </c>
      <c r="K16" s="591"/>
      <c r="L16" s="591"/>
      <c r="M16" s="591"/>
      <c r="O16" s="591"/>
      <c r="P16" s="591"/>
    </row>
    <row r="17" s="549" customFormat="1" ht="22.5" customHeight="1" spans="1:28">
      <c r="A17" s="577" t="s">
        <v>31</v>
      </c>
      <c r="B17" s="581"/>
      <c r="C17" s="581"/>
      <c r="D17" s="578"/>
      <c r="E17" s="579" t="s">
        <v>32</v>
      </c>
      <c r="F17" s="577" t="s">
        <v>33</v>
      </c>
      <c r="G17" s="577"/>
      <c r="H17" s="577"/>
      <c r="I17" s="578"/>
      <c r="J17" s="602" t="s">
        <v>34</v>
      </c>
      <c r="K17" s="591"/>
      <c r="L17" s="591"/>
      <c r="M17" s="591"/>
      <c r="O17" s="591"/>
      <c r="P17" s="591"/>
      <c r="Q17" s="591"/>
      <c r="R17" s="591"/>
      <c r="S17" s="591"/>
      <c r="T17" s="591"/>
      <c r="U17" s="591"/>
      <c r="V17" s="591"/>
      <c r="W17" s="591"/>
      <c r="X17" s="591"/>
      <c r="Y17" s="591"/>
      <c r="Z17" s="591"/>
      <c r="AA17" s="591"/>
      <c r="AB17" s="591"/>
    </row>
    <row r="18" customFormat="1" ht="22.5" customHeight="1" spans="1:28">
      <c r="A18" s="577" t="s">
        <v>35</v>
      </c>
      <c r="B18" s="581"/>
      <c r="C18" s="581"/>
      <c r="D18" s="578"/>
      <c r="E18" s="582" t="s">
        <v>32</v>
      </c>
      <c r="F18" s="577" t="s">
        <v>36</v>
      </c>
      <c r="G18" s="577"/>
      <c r="H18" s="577"/>
      <c r="I18" s="578"/>
      <c r="J18" s="602" t="s">
        <v>37</v>
      </c>
      <c r="K18" s="591"/>
      <c r="L18" s="591"/>
      <c r="M18" s="591"/>
      <c r="N18" s="591"/>
      <c r="O18" s="549"/>
      <c r="P18" s="549"/>
      <c r="Q18" s="591"/>
      <c r="R18" s="591"/>
      <c r="S18" s="591"/>
      <c r="T18" s="591"/>
      <c r="U18" s="591"/>
      <c r="V18" s="591"/>
      <c r="W18" s="591"/>
      <c r="X18" s="591"/>
      <c r="Y18" s="591"/>
      <c r="Z18" s="591"/>
      <c r="AA18" s="591"/>
      <c r="AB18" s="591"/>
    </row>
    <row r="19" ht="22.5" customHeight="1" spans="1:28">
      <c r="A19" s="577" t="s">
        <v>38</v>
      </c>
      <c r="B19" s="577"/>
      <c r="C19" s="577"/>
      <c r="D19" s="578"/>
      <c r="E19" s="583" t="s">
        <v>39</v>
      </c>
      <c r="F19" s="577" t="s">
        <v>40</v>
      </c>
      <c r="G19" s="577"/>
      <c r="H19" s="577"/>
      <c r="I19" s="578"/>
      <c r="J19" s="603" t="s">
        <v>41</v>
      </c>
      <c r="K19" s="591"/>
      <c r="L19" s="591"/>
      <c r="M19" s="591"/>
      <c r="Q19" s="591"/>
      <c r="R19" s="591"/>
      <c r="S19" s="591"/>
      <c r="T19" s="591"/>
      <c r="U19" s="591"/>
      <c r="V19" s="591"/>
      <c r="W19" s="591"/>
      <c r="X19" s="591"/>
      <c r="Y19" s="591"/>
      <c r="Z19" s="591"/>
      <c r="AA19" s="591"/>
      <c r="AB19" s="591"/>
    </row>
    <row r="20" ht="22.5" customHeight="1" spans="1:13">
      <c r="A20" s="584" t="s">
        <v>42</v>
      </c>
      <c r="B20" s="577"/>
      <c r="C20" s="577"/>
      <c r="D20" s="585"/>
      <c r="E20" s="583" t="s">
        <v>43</v>
      </c>
      <c r="F20" s="577" t="s">
        <v>44</v>
      </c>
      <c r="G20" s="577"/>
      <c r="H20" s="577"/>
      <c r="I20" s="604"/>
      <c r="J20" s="582"/>
      <c r="K20" s="591"/>
      <c r="L20" s="591"/>
      <c r="M20" s="591"/>
    </row>
    <row r="21" ht="22.5" customHeight="1" spans="1:13">
      <c r="A21" s="586" t="s">
        <v>45</v>
      </c>
      <c r="B21" s="586"/>
      <c r="C21" s="586"/>
      <c r="D21" s="587"/>
      <c r="E21" s="579" t="s">
        <v>46</v>
      </c>
      <c r="F21" s="577" t="s">
        <v>47</v>
      </c>
      <c r="G21" s="577"/>
      <c r="H21" s="577"/>
      <c r="I21" s="604"/>
      <c r="J21" s="605" t="s">
        <v>48</v>
      </c>
      <c r="K21" s="591"/>
      <c r="L21" s="591"/>
      <c r="M21" s="591"/>
    </row>
    <row r="22" ht="22.5" customHeight="1" spans="1:10">
      <c r="A22" s="577" t="s">
        <v>49</v>
      </c>
      <c r="B22" s="577"/>
      <c r="C22" s="577"/>
      <c r="D22" s="578"/>
      <c r="E22" s="579" t="s">
        <v>50</v>
      </c>
      <c r="F22" s="584" t="s">
        <v>51</v>
      </c>
      <c r="G22" s="584"/>
      <c r="H22" s="584"/>
      <c r="I22" s="606"/>
      <c r="J22" s="607" t="s">
        <v>52</v>
      </c>
    </row>
    <row r="23" ht="22.5" customHeight="1" spans="1:13">
      <c r="A23" s="577" t="s">
        <v>53</v>
      </c>
      <c r="B23" s="581"/>
      <c r="C23" s="581"/>
      <c r="D23" s="578"/>
      <c r="E23" s="582" t="s">
        <v>50</v>
      </c>
      <c r="F23" s="584" t="s">
        <v>54</v>
      </c>
      <c r="G23" s="584"/>
      <c r="H23" s="584"/>
      <c r="I23" s="606"/>
      <c r="J23" s="607" t="s">
        <v>52</v>
      </c>
      <c r="K23" s="591"/>
      <c r="L23" s="591"/>
      <c r="M23" s="591"/>
    </row>
    <row r="24" ht="22.5" customHeight="1" spans="1:13">
      <c r="A24" s="584" t="s">
        <v>55</v>
      </c>
      <c r="B24" s="577"/>
      <c r="C24" s="577"/>
      <c r="D24" s="585"/>
      <c r="E24" s="588" t="s">
        <v>56</v>
      </c>
      <c r="F24" s="584" t="s">
        <v>57</v>
      </c>
      <c r="G24" s="584"/>
      <c r="H24" s="584"/>
      <c r="I24" s="606"/>
      <c r="J24" s="607" t="s">
        <v>52</v>
      </c>
      <c r="K24" s="591"/>
      <c r="L24" s="591"/>
      <c r="M24" s="591"/>
    </row>
    <row r="25" ht="22.5" customHeight="1" spans="1:13">
      <c r="A25" s="577" t="s">
        <v>58</v>
      </c>
      <c r="B25" s="577"/>
      <c r="C25" s="577"/>
      <c r="D25" s="578"/>
      <c r="E25" s="588" t="s">
        <v>59</v>
      </c>
      <c r="F25" s="577" t="s">
        <v>60</v>
      </c>
      <c r="G25" s="577"/>
      <c r="H25" s="577"/>
      <c r="I25" s="604"/>
      <c r="J25" s="608" t="s">
        <v>61</v>
      </c>
      <c r="K25" s="591"/>
      <c r="L25" s="591"/>
      <c r="M25" s="591"/>
    </row>
  </sheetData>
  <mergeCells count="32">
    <mergeCell ref="A3:J3"/>
    <mergeCell ref="E5:F5"/>
    <mergeCell ref="F6:G6"/>
    <mergeCell ref="F7:G7"/>
    <mergeCell ref="F8:G8"/>
    <mergeCell ref="F9:G9"/>
    <mergeCell ref="F10:G10"/>
    <mergeCell ref="F11:G11"/>
    <mergeCell ref="F12:G12"/>
    <mergeCell ref="F13:G13"/>
    <mergeCell ref="A15:D15"/>
    <mergeCell ref="F15:I15"/>
    <mergeCell ref="A16:D16"/>
    <mergeCell ref="F16:I16"/>
    <mergeCell ref="A17:D17"/>
    <mergeCell ref="F17:I17"/>
    <mergeCell ref="A18:E18"/>
    <mergeCell ref="F18:I18"/>
    <mergeCell ref="A19:D19"/>
    <mergeCell ref="F19:I19"/>
    <mergeCell ref="A20:D20"/>
    <mergeCell ref="F20:I20"/>
    <mergeCell ref="A21:D21"/>
    <mergeCell ref="F21:I21"/>
    <mergeCell ref="A22:D22"/>
    <mergeCell ref="F22:I22"/>
    <mergeCell ref="A23:E23"/>
    <mergeCell ref="F23:I23"/>
    <mergeCell ref="A24:D24"/>
    <mergeCell ref="F24:I24"/>
    <mergeCell ref="A25:D25"/>
    <mergeCell ref="F25:I25"/>
  </mergeCells>
  <printOptions horizontalCentered="1" verticalCentered="1"/>
  <pageMargins left="0.75" right="0.75" top="0.39" bottom="0.39" header="0.39" footer="0.51"/>
  <pageSetup paperSize="8" orientation="landscape" blackAndWhite="1" useFirstPageNumber="1"/>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27"/>
  <sheetViews>
    <sheetView showGridLines="0" workbookViewId="0">
      <pane xSplit="4" ySplit="7" topLeftCell="E8" activePane="bottomRight" state="frozen"/>
      <selection/>
      <selection pane="topRight"/>
      <selection pane="bottomLeft"/>
      <selection pane="bottomRight" activeCell="A1" sqref="A1:AM1"/>
    </sheetView>
  </sheetViews>
  <sheetFormatPr defaultColWidth="9" defaultRowHeight="14.25" customHeight="1"/>
  <cols>
    <col min="1" max="3" width="3.5" style="75" customWidth="1"/>
    <col min="4" max="4" width="32.5" style="75" customWidth="1"/>
    <col min="5" max="39" width="18.75" style="267" customWidth="1"/>
    <col min="40" max="102" width="18.75" style="266" customWidth="1"/>
    <col min="103" max="103" width="18.75" customWidth="1"/>
    <col min="104" max="112" width="18.75" style="266" customWidth="1"/>
    <col min="113" max="113" width="18.75" customWidth="1"/>
    <col min="114" max="114" width="18.75" style="266" customWidth="1"/>
  </cols>
  <sheetData>
    <row r="1" s="262" customFormat="1" ht="21" customHeight="1" spans="1:112">
      <c r="A1" s="322" t="s">
        <v>478</v>
      </c>
      <c r="B1" s="322"/>
      <c r="C1" s="322"/>
      <c r="D1" s="322"/>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S1" s="279"/>
      <c r="BT1" s="279"/>
      <c r="BU1" s="279"/>
      <c r="BV1" s="279"/>
      <c r="BW1" s="279"/>
      <c r="BX1" s="279"/>
      <c r="BY1" s="279"/>
      <c r="BZ1" s="279"/>
      <c r="CA1" s="279"/>
      <c r="CB1" s="279"/>
      <c r="CC1" s="279"/>
      <c r="CD1" s="279"/>
      <c r="CE1" s="279"/>
      <c r="CF1" s="279"/>
      <c r="CG1" s="279"/>
      <c r="CH1" s="279"/>
      <c r="CI1" s="279"/>
      <c r="CJ1" s="279"/>
      <c r="CK1" s="279"/>
      <c r="CL1" s="279"/>
      <c r="CM1" s="279"/>
      <c r="CN1" s="279"/>
      <c r="CO1" s="279"/>
      <c r="CP1" s="279"/>
      <c r="CQ1" s="279"/>
      <c r="CR1" s="279"/>
      <c r="CS1" s="279"/>
      <c r="CT1" s="279"/>
      <c r="CU1" s="279"/>
      <c r="CV1" s="279"/>
      <c r="CW1" s="279"/>
      <c r="CX1" s="279"/>
      <c r="CZ1" s="279"/>
      <c r="DA1" s="279"/>
      <c r="DB1" s="279"/>
      <c r="DC1" s="279"/>
      <c r="DD1" s="279"/>
      <c r="DE1" s="279"/>
      <c r="DF1" s="279"/>
      <c r="DG1" s="279"/>
      <c r="DH1" s="279"/>
    </row>
    <row r="2" s="263" customFormat="1" ht="18" customHeight="1" spans="1:114">
      <c r="A2" s="269"/>
      <c r="B2" s="269"/>
      <c r="C2" s="269"/>
      <c r="D2" s="269"/>
      <c r="E2" s="270"/>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80"/>
      <c r="AO2" s="280"/>
      <c r="AP2" s="280"/>
      <c r="AQ2" s="280"/>
      <c r="AR2" s="280"/>
      <c r="AS2" s="280"/>
      <c r="AT2" s="280"/>
      <c r="AU2" s="280"/>
      <c r="AV2" s="280"/>
      <c r="AW2" s="280"/>
      <c r="AX2" s="280"/>
      <c r="AY2" s="280"/>
      <c r="AZ2" s="280"/>
      <c r="BA2" s="280"/>
      <c r="BB2" s="280"/>
      <c r="BC2" s="280"/>
      <c r="BD2" s="280"/>
      <c r="BE2" s="280"/>
      <c r="BF2" s="280"/>
      <c r="BG2" s="280"/>
      <c r="BH2" s="280"/>
      <c r="BI2" s="280"/>
      <c r="BJ2" s="280"/>
      <c r="BK2" s="280"/>
      <c r="BL2" s="280"/>
      <c r="BM2" s="280"/>
      <c r="BN2" s="280"/>
      <c r="BO2" s="280"/>
      <c r="BP2" s="280"/>
      <c r="BQ2" s="280"/>
      <c r="BR2" s="280"/>
      <c r="BS2" s="280"/>
      <c r="BT2" s="280"/>
      <c r="BU2" s="280"/>
      <c r="BV2" s="280"/>
      <c r="BW2" s="280"/>
      <c r="BX2" s="280"/>
      <c r="BY2" s="280"/>
      <c r="BZ2" s="280"/>
      <c r="CA2" s="280"/>
      <c r="CB2" s="280"/>
      <c r="CC2" s="280"/>
      <c r="CD2" s="280"/>
      <c r="CE2" s="280"/>
      <c r="CF2" s="280"/>
      <c r="CG2" s="280"/>
      <c r="CH2" s="280"/>
      <c r="CI2" s="280"/>
      <c r="CJ2" s="280"/>
      <c r="CK2" s="280"/>
      <c r="CL2" s="280"/>
      <c r="CM2" s="280"/>
      <c r="CN2" s="280"/>
      <c r="CO2" s="280"/>
      <c r="CP2" s="280"/>
      <c r="CQ2" s="280"/>
      <c r="CR2" s="280"/>
      <c r="CS2" s="280"/>
      <c r="CT2" s="280"/>
      <c r="CU2" s="280"/>
      <c r="CV2" s="280"/>
      <c r="CW2" s="280"/>
      <c r="CX2" s="280"/>
      <c r="CZ2" s="280"/>
      <c r="DA2" s="280"/>
      <c r="DB2" s="280"/>
      <c r="DC2" s="280"/>
      <c r="DD2" s="280"/>
      <c r="DE2" s="280"/>
      <c r="DF2" s="280"/>
      <c r="DG2" s="280"/>
      <c r="DH2" s="280"/>
      <c r="DJ2" s="290" t="s">
        <v>479</v>
      </c>
    </row>
    <row r="3" s="263" customFormat="1" ht="18" customHeight="1" spans="1:114">
      <c r="A3" s="271" t="s">
        <v>64</v>
      </c>
      <c r="B3" s="272"/>
      <c r="C3" s="272"/>
      <c r="D3" s="272"/>
      <c r="E3" s="273"/>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81"/>
      <c r="AO3" s="281"/>
      <c r="AP3" s="281"/>
      <c r="AQ3" s="281"/>
      <c r="AR3" s="281"/>
      <c r="AS3" s="281"/>
      <c r="AT3" s="281"/>
      <c r="AU3" s="281"/>
      <c r="AV3" s="281"/>
      <c r="AW3" s="281"/>
      <c r="AX3" s="281"/>
      <c r="AY3" s="281"/>
      <c r="AZ3" s="281"/>
      <c r="BA3" s="281"/>
      <c r="BB3" s="281"/>
      <c r="BC3" s="281"/>
      <c r="BD3" s="281"/>
      <c r="BE3" s="281"/>
      <c r="BF3" s="281"/>
      <c r="BG3" s="281"/>
      <c r="BH3" s="281"/>
      <c r="BI3" s="281"/>
      <c r="BJ3" s="281"/>
      <c r="BK3" s="281"/>
      <c r="BL3" s="281"/>
      <c r="BM3" s="281"/>
      <c r="BN3" s="281"/>
      <c r="BO3" s="281"/>
      <c r="BP3" s="281"/>
      <c r="BQ3" s="281"/>
      <c r="BR3" s="281"/>
      <c r="BS3" s="281"/>
      <c r="BT3" s="281"/>
      <c r="BU3" s="281"/>
      <c r="BV3" s="281"/>
      <c r="BW3" s="281"/>
      <c r="BX3" s="281"/>
      <c r="BY3" s="281"/>
      <c r="BZ3" s="281"/>
      <c r="CA3" s="281"/>
      <c r="CB3" s="281"/>
      <c r="CC3" s="281"/>
      <c r="CD3" s="281"/>
      <c r="CE3" s="281"/>
      <c r="CF3" s="281"/>
      <c r="CG3" s="281"/>
      <c r="CH3" s="281"/>
      <c r="CI3" s="281"/>
      <c r="CJ3" s="281"/>
      <c r="CK3" s="281"/>
      <c r="CL3" s="281"/>
      <c r="CM3" s="281"/>
      <c r="CN3" s="281"/>
      <c r="CO3" s="281"/>
      <c r="CP3" s="281"/>
      <c r="CQ3" s="281"/>
      <c r="CR3" s="281"/>
      <c r="CS3" s="281"/>
      <c r="CT3" s="281"/>
      <c r="CU3" s="281"/>
      <c r="CV3" s="281"/>
      <c r="CW3" s="281"/>
      <c r="CX3" s="281"/>
      <c r="CZ3" s="281"/>
      <c r="DA3" s="281"/>
      <c r="DB3" s="281"/>
      <c r="DC3" s="281"/>
      <c r="DD3" s="281"/>
      <c r="DE3" s="281"/>
      <c r="DF3" s="281"/>
      <c r="DG3" s="281"/>
      <c r="DH3" s="281"/>
      <c r="DJ3" s="291" t="s">
        <v>65</v>
      </c>
    </row>
    <row r="4" s="264" customFormat="1" ht="18" customHeight="1" spans="1:114">
      <c r="A4" s="81" t="s">
        <v>480</v>
      </c>
      <c r="B4" s="81"/>
      <c r="C4" s="81"/>
      <c r="D4" s="81"/>
      <c r="E4" s="145" t="s">
        <v>262</v>
      </c>
      <c r="F4" s="145" t="s">
        <v>481</v>
      </c>
      <c r="G4" s="145"/>
      <c r="H4" s="145"/>
      <c r="I4" s="145"/>
      <c r="J4" s="145"/>
      <c r="K4" s="145"/>
      <c r="L4" s="145"/>
      <c r="M4" s="145"/>
      <c r="N4" s="145"/>
      <c r="O4" s="145"/>
      <c r="P4" s="145"/>
      <c r="Q4" s="145"/>
      <c r="R4" s="145"/>
      <c r="S4" s="145"/>
      <c r="T4" s="145" t="s">
        <v>482</v>
      </c>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t="s">
        <v>483</v>
      </c>
      <c r="AV4" s="145"/>
      <c r="AW4" s="145"/>
      <c r="AX4" s="145"/>
      <c r="AY4" s="145"/>
      <c r="AZ4" s="145"/>
      <c r="BA4" s="145"/>
      <c r="BB4" s="145"/>
      <c r="BC4" s="145"/>
      <c r="BD4" s="145"/>
      <c r="BE4" s="145"/>
      <c r="BF4" s="145"/>
      <c r="BG4" s="145"/>
      <c r="BH4" s="145" t="s">
        <v>484</v>
      </c>
      <c r="BI4" s="145"/>
      <c r="BJ4" s="145"/>
      <c r="BK4" s="145"/>
      <c r="BL4" s="145"/>
      <c r="BM4" s="145" t="s">
        <v>485</v>
      </c>
      <c r="BN4" s="145"/>
      <c r="BO4" s="145"/>
      <c r="BP4" s="145"/>
      <c r="BQ4" s="145"/>
      <c r="BR4" s="145"/>
      <c r="BS4" s="145"/>
      <c r="BT4" s="145"/>
      <c r="BU4" s="145"/>
      <c r="BV4" s="145"/>
      <c r="BW4" s="145"/>
      <c r="BX4" s="145"/>
      <c r="BY4" s="145"/>
      <c r="BZ4" s="145" t="s">
        <v>486</v>
      </c>
      <c r="CA4" s="145"/>
      <c r="CB4" s="145"/>
      <c r="CC4" s="145"/>
      <c r="CD4" s="145"/>
      <c r="CE4" s="145"/>
      <c r="CF4" s="145"/>
      <c r="CG4" s="145"/>
      <c r="CH4" s="145"/>
      <c r="CI4" s="145"/>
      <c r="CJ4" s="145"/>
      <c r="CK4" s="145"/>
      <c r="CL4" s="145"/>
      <c r="CM4" s="145"/>
      <c r="CN4" s="145"/>
      <c r="CO4" s="145"/>
      <c r="CP4" s="145"/>
      <c r="CQ4" s="145" t="s">
        <v>487</v>
      </c>
      <c r="CR4" s="145"/>
      <c r="CS4" s="145"/>
      <c r="CT4" s="145" t="s">
        <v>488</v>
      </c>
      <c r="CU4" s="145"/>
      <c r="CV4" s="145"/>
      <c r="CW4" s="145"/>
      <c r="CX4" s="145"/>
      <c r="CY4" s="145"/>
      <c r="CZ4" s="145"/>
      <c r="DA4" s="145" t="s">
        <v>489</v>
      </c>
      <c r="DB4" s="145"/>
      <c r="DC4" s="145"/>
      <c r="DD4" s="145"/>
      <c r="DE4" s="145" t="s">
        <v>310</v>
      </c>
      <c r="DF4" s="145"/>
      <c r="DG4" s="145"/>
      <c r="DH4" s="145"/>
      <c r="DI4" s="145"/>
      <c r="DJ4" s="145"/>
    </row>
    <row r="5" s="264" customFormat="1" ht="34.5" customHeight="1" spans="1:114">
      <c r="A5" s="289" t="s">
        <v>260</v>
      </c>
      <c r="B5" s="145"/>
      <c r="C5" s="145"/>
      <c r="D5" s="81" t="s">
        <v>261</v>
      </c>
      <c r="E5" s="145"/>
      <c r="F5" s="145" t="s">
        <v>201</v>
      </c>
      <c r="G5" s="145" t="s">
        <v>490</v>
      </c>
      <c r="H5" s="145" t="s">
        <v>491</v>
      </c>
      <c r="I5" s="145" t="s">
        <v>492</v>
      </c>
      <c r="J5" s="145" t="s">
        <v>493</v>
      </c>
      <c r="K5" s="145" t="s">
        <v>494</v>
      </c>
      <c r="L5" s="145" t="s">
        <v>495</v>
      </c>
      <c r="M5" s="145" t="s">
        <v>496</v>
      </c>
      <c r="N5" s="145" t="s">
        <v>497</v>
      </c>
      <c r="O5" s="145" t="s">
        <v>498</v>
      </c>
      <c r="P5" s="145" t="s">
        <v>499</v>
      </c>
      <c r="Q5" s="145" t="s">
        <v>500</v>
      </c>
      <c r="R5" s="145" t="s">
        <v>501</v>
      </c>
      <c r="S5" s="145" t="s">
        <v>502</v>
      </c>
      <c r="T5" s="145" t="s">
        <v>201</v>
      </c>
      <c r="U5" s="145" t="s">
        <v>503</v>
      </c>
      <c r="V5" s="145" t="s">
        <v>504</v>
      </c>
      <c r="W5" s="145" t="s">
        <v>505</v>
      </c>
      <c r="X5" s="145" t="s">
        <v>506</v>
      </c>
      <c r="Y5" s="145" t="s">
        <v>507</v>
      </c>
      <c r="Z5" s="145" t="s">
        <v>508</v>
      </c>
      <c r="AA5" s="145" t="s">
        <v>509</v>
      </c>
      <c r="AB5" s="145" t="s">
        <v>510</v>
      </c>
      <c r="AC5" s="145" t="s">
        <v>511</v>
      </c>
      <c r="AD5" s="145" t="s">
        <v>512</v>
      </c>
      <c r="AE5" s="145" t="s">
        <v>513</v>
      </c>
      <c r="AF5" s="145" t="s">
        <v>514</v>
      </c>
      <c r="AG5" s="145" t="s">
        <v>515</v>
      </c>
      <c r="AH5" s="145" t="s">
        <v>516</v>
      </c>
      <c r="AI5" s="145" t="s">
        <v>517</v>
      </c>
      <c r="AJ5" s="145" t="s">
        <v>518</v>
      </c>
      <c r="AK5" s="145" t="s">
        <v>519</v>
      </c>
      <c r="AL5" s="145" t="s">
        <v>520</v>
      </c>
      <c r="AM5" s="145" t="s">
        <v>521</v>
      </c>
      <c r="AN5" s="145" t="s">
        <v>522</v>
      </c>
      <c r="AO5" s="145" t="s">
        <v>460</v>
      </c>
      <c r="AP5" s="145" t="s">
        <v>523</v>
      </c>
      <c r="AQ5" s="145" t="s">
        <v>524</v>
      </c>
      <c r="AR5" s="145" t="s">
        <v>525</v>
      </c>
      <c r="AS5" s="145" t="s">
        <v>526</v>
      </c>
      <c r="AT5" s="145" t="s">
        <v>527</v>
      </c>
      <c r="AU5" s="145" t="s">
        <v>201</v>
      </c>
      <c r="AV5" s="145" t="s">
        <v>528</v>
      </c>
      <c r="AW5" s="145" t="s">
        <v>529</v>
      </c>
      <c r="AX5" s="145" t="s">
        <v>530</v>
      </c>
      <c r="AY5" s="145" t="s">
        <v>531</v>
      </c>
      <c r="AZ5" s="145" t="s">
        <v>532</v>
      </c>
      <c r="BA5" s="145" t="s">
        <v>533</v>
      </c>
      <c r="BB5" s="145" t="s">
        <v>534</v>
      </c>
      <c r="BC5" s="145" t="s">
        <v>535</v>
      </c>
      <c r="BD5" s="145" t="s">
        <v>536</v>
      </c>
      <c r="BE5" s="145" t="s">
        <v>537</v>
      </c>
      <c r="BF5" s="145" t="s">
        <v>538</v>
      </c>
      <c r="BG5" s="145" t="s">
        <v>539</v>
      </c>
      <c r="BH5" s="145" t="s">
        <v>201</v>
      </c>
      <c r="BI5" s="145" t="s">
        <v>540</v>
      </c>
      <c r="BJ5" s="145" t="s">
        <v>541</v>
      </c>
      <c r="BK5" s="145" t="s">
        <v>542</v>
      </c>
      <c r="BL5" s="145" t="s">
        <v>543</v>
      </c>
      <c r="BM5" s="145" t="s">
        <v>201</v>
      </c>
      <c r="BN5" s="145" t="s">
        <v>544</v>
      </c>
      <c r="BO5" s="145" t="s">
        <v>545</v>
      </c>
      <c r="BP5" s="145" t="s">
        <v>546</v>
      </c>
      <c r="BQ5" s="145" t="s">
        <v>547</v>
      </c>
      <c r="BR5" s="145" t="s">
        <v>548</v>
      </c>
      <c r="BS5" s="145" t="s">
        <v>549</v>
      </c>
      <c r="BT5" s="145" t="s">
        <v>550</v>
      </c>
      <c r="BU5" s="145" t="s">
        <v>551</v>
      </c>
      <c r="BV5" s="145" t="s">
        <v>552</v>
      </c>
      <c r="BW5" s="145" t="s">
        <v>553</v>
      </c>
      <c r="BX5" s="145" t="s">
        <v>554</v>
      </c>
      <c r="BY5" s="145" t="s">
        <v>555</v>
      </c>
      <c r="BZ5" s="145" t="s">
        <v>201</v>
      </c>
      <c r="CA5" s="145" t="s">
        <v>544</v>
      </c>
      <c r="CB5" s="145" t="s">
        <v>545</v>
      </c>
      <c r="CC5" s="145" t="s">
        <v>546</v>
      </c>
      <c r="CD5" s="145" t="s">
        <v>547</v>
      </c>
      <c r="CE5" s="145" t="s">
        <v>548</v>
      </c>
      <c r="CF5" s="145" t="s">
        <v>549</v>
      </c>
      <c r="CG5" s="145" t="s">
        <v>550</v>
      </c>
      <c r="CH5" s="145" t="s">
        <v>556</v>
      </c>
      <c r="CI5" s="145" t="s">
        <v>557</v>
      </c>
      <c r="CJ5" s="145" t="s">
        <v>558</v>
      </c>
      <c r="CK5" s="145" t="s">
        <v>559</v>
      </c>
      <c r="CL5" s="145" t="s">
        <v>551</v>
      </c>
      <c r="CM5" s="145" t="s">
        <v>552</v>
      </c>
      <c r="CN5" s="145" t="s">
        <v>553</v>
      </c>
      <c r="CO5" s="145" t="s">
        <v>554</v>
      </c>
      <c r="CP5" s="145" t="s">
        <v>560</v>
      </c>
      <c r="CQ5" s="145" t="s">
        <v>201</v>
      </c>
      <c r="CR5" s="145" t="s">
        <v>561</v>
      </c>
      <c r="CS5" s="145" t="s">
        <v>562</v>
      </c>
      <c r="CT5" s="145" t="s">
        <v>201</v>
      </c>
      <c r="CU5" s="145" t="s">
        <v>563</v>
      </c>
      <c r="CV5" s="145" t="s">
        <v>564</v>
      </c>
      <c r="CW5" s="145" t="s">
        <v>565</v>
      </c>
      <c r="CX5" s="145" t="s">
        <v>566</v>
      </c>
      <c r="CY5" s="145" t="s">
        <v>567</v>
      </c>
      <c r="CZ5" s="145" t="s">
        <v>562</v>
      </c>
      <c r="DA5" s="145" t="s">
        <v>201</v>
      </c>
      <c r="DB5" s="145" t="s">
        <v>568</v>
      </c>
      <c r="DC5" s="145" t="s">
        <v>569</v>
      </c>
      <c r="DD5" s="145" t="s">
        <v>570</v>
      </c>
      <c r="DE5" s="145" t="s">
        <v>201</v>
      </c>
      <c r="DF5" s="289" t="s">
        <v>571</v>
      </c>
      <c r="DG5" s="289" t="s">
        <v>572</v>
      </c>
      <c r="DH5" s="145" t="s">
        <v>573</v>
      </c>
      <c r="DI5" s="145" t="s">
        <v>574</v>
      </c>
      <c r="DJ5" s="145" t="s">
        <v>310</v>
      </c>
    </row>
    <row r="6" s="264" customFormat="1" ht="22.5" customHeight="1" spans="1:114">
      <c r="A6" s="81" t="s">
        <v>273</v>
      </c>
      <c r="B6" s="81" t="s">
        <v>274</v>
      </c>
      <c r="C6" s="81" t="s">
        <v>275</v>
      </c>
      <c r="D6" s="81" t="s">
        <v>276</v>
      </c>
      <c r="E6" s="303">
        <v>1</v>
      </c>
      <c r="F6" s="303">
        <v>2</v>
      </c>
      <c r="G6" s="303">
        <v>3</v>
      </c>
      <c r="H6" s="303">
        <v>4</v>
      </c>
      <c r="I6" s="303">
        <v>5</v>
      </c>
      <c r="J6" s="303">
        <v>6</v>
      </c>
      <c r="K6" s="303">
        <v>7</v>
      </c>
      <c r="L6" s="303">
        <v>8</v>
      </c>
      <c r="M6" s="303">
        <v>9</v>
      </c>
      <c r="N6" s="303">
        <v>10</v>
      </c>
      <c r="O6" s="303">
        <v>11</v>
      </c>
      <c r="P6" s="303">
        <v>12</v>
      </c>
      <c r="Q6" s="303">
        <v>13</v>
      </c>
      <c r="R6" s="303">
        <v>14</v>
      </c>
      <c r="S6" s="303">
        <v>15</v>
      </c>
      <c r="T6" s="303">
        <v>16</v>
      </c>
      <c r="U6" s="303">
        <v>17</v>
      </c>
      <c r="V6" s="303">
        <v>18</v>
      </c>
      <c r="W6" s="303">
        <v>19</v>
      </c>
      <c r="X6" s="303">
        <v>20</v>
      </c>
      <c r="Y6" s="303">
        <v>21</v>
      </c>
      <c r="Z6" s="303">
        <v>22</v>
      </c>
      <c r="AA6" s="303">
        <v>23</v>
      </c>
      <c r="AB6" s="303">
        <v>24</v>
      </c>
      <c r="AC6" s="303">
        <v>25</v>
      </c>
      <c r="AD6" s="303">
        <v>26</v>
      </c>
      <c r="AE6" s="303">
        <v>27</v>
      </c>
      <c r="AF6" s="303">
        <v>28</v>
      </c>
      <c r="AG6" s="303">
        <v>29</v>
      </c>
      <c r="AH6" s="303">
        <v>30</v>
      </c>
      <c r="AI6" s="303">
        <v>31</v>
      </c>
      <c r="AJ6" s="303">
        <v>32</v>
      </c>
      <c r="AK6" s="303">
        <v>33</v>
      </c>
      <c r="AL6" s="303">
        <v>34</v>
      </c>
      <c r="AM6" s="303">
        <v>35</v>
      </c>
      <c r="AN6" s="303">
        <v>36</v>
      </c>
      <c r="AO6" s="303">
        <v>37</v>
      </c>
      <c r="AP6" s="303">
        <v>38</v>
      </c>
      <c r="AQ6" s="303">
        <v>39</v>
      </c>
      <c r="AR6" s="303">
        <v>40</v>
      </c>
      <c r="AS6" s="303">
        <v>41</v>
      </c>
      <c r="AT6" s="303">
        <v>42</v>
      </c>
      <c r="AU6" s="303">
        <v>43</v>
      </c>
      <c r="AV6" s="303">
        <v>44</v>
      </c>
      <c r="AW6" s="303">
        <v>45</v>
      </c>
      <c r="AX6" s="303">
        <v>46</v>
      </c>
      <c r="AY6" s="303">
        <v>47</v>
      </c>
      <c r="AZ6" s="303">
        <v>48</v>
      </c>
      <c r="BA6" s="303">
        <v>49</v>
      </c>
      <c r="BB6" s="303">
        <v>50</v>
      </c>
      <c r="BC6" s="303">
        <v>51</v>
      </c>
      <c r="BD6" s="303">
        <v>52</v>
      </c>
      <c r="BE6" s="303">
        <v>53</v>
      </c>
      <c r="BF6" s="303">
        <v>54</v>
      </c>
      <c r="BG6" s="303">
        <v>55</v>
      </c>
      <c r="BH6" s="303">
        <v>56</v>
      </c>
      <c r="BI6" s="303">
        <v>57</v>
      </c>
      <c r="BJ6" s="303">
        <v>58</v>
      </c>
      <c r="BK6" s="303">
        <v>59</v>
      </c>
      <c r="BL6" s="303">
        <v>60</v>
      </c>
      <c r="BM6" s="303">
        <v>61</v>
      </c>
      <c r="BN6" s="303">
        <v>62</v>
      </c>
      <c r="BO6" s="303">
        <v>63</v>
      </c>
      <c r="BP6" s="303">
        <v>64</v>
      </c>
      <c r="BQ6" s="303">
        <v>65</v>
      </c>
      <c r="BR6" s="303">
        <v>66</v>
      </c>
      <c r="BS6" s="303">
        <v>67</v>
      </c>
      <c r="BT6" s="303">
        <v>68</v>
      </c>
      <c r="BU6" s="303">
        <v>69</v>
      </c>
      <c r="BV6" s="303">
        <v>70</v>
      </c>
      <c r="BW6" s="303">
        <v>71</v>
      </c>
      <c r="BX6" s="303">
        <v>72</v>
      </c>
      <c r="BY6" s="303">
        <v>73</v>
      </c>
      <c r="BZ6" s="303">
        <v>74</v>
      </c>
      <c r="CA6" s="303">
        <v>75</v>
      </c>
      <c r="CB6" s="303">
        <v>76</v>
      </c>
      <c r="CC6" s="303">
        <v>77</v>
      </c>
      <c r="CD6" s="303">
        <v>78</v>
      </c>
      <c r="CE6" s="303">
        <v>79</v>
      </c>
      <c r="CF6" s="303">
        <v>80</v>
      </c>
      <c r="CG6" s="303">
        <v>81</v>
      </c>
      <c r="CH6" s="303">
        <v>82</v>
      </c>
      <c r="CI6" s="303">
        <v>83</v>
      </c>
      <c r="CJ6" s="303">
        <v>84</v>
      </c>
      <c r="CK6" s="303">
        <v>85</v>
      </c>
      <c r="CL6" s="303">
        <v>86</v>
      </c>
      <c r="CM6" s="303">
        <v>87</v>
      </c>
      <c r="CN6" s="303">
        <v>88</v>
      </c>
      <c r="CO6" s="303">
        <v>89</v>
      </c>
      <c r="CP6" s="303">
        <v>90</v>
      </c>
      <c r="CQ6" s="303">
        <v>91</v>
      </c>
      <c r="CR6" s="303">
        <v>92</v>
      </c>
      <c r="CS6" s="303">
        <v>93</v>
      </c>
      <c r="CT6" s="303">
        <v>94</v>
      </c>
      <c r="CU6" s="303">
        <v>95</v>
      </c>
      <c r="CV6" s="303">
        <v>96</v>
      </c>
      <c r="CW6" s="303">
        <v>97</v>
      </c>
      <c r="CX6" s="303">
        <v>98</v>
      </c>
      <c r="CY6" s="303">
        <v>99</v>
      </c>
      <c r="CZ6" s="303">
        <v>100</v>
      </c>
      <c r="DA6" s="303">
        <v>101</v>
      </c>
      <c r="DB6" s="303">
        <v>102</v>
      </c>
      <c r="DC6" s="303">
        <v>103</v>
      </c>
      <c r="DD6" s="303">
        <v>104</v>
      </c>
      <c r="DE6" s="303">
        <v>105</v>
      </c>
      <c r="DF6" s="303">
        <v>106</v>
      </c>
      <c r="DG6" s="303">
        <v>107</v>
      </c>
      <c r="DH6" s="303">
        <v>108</v>
      </c>
      <c r="DI6" s="303">
        <v>109</v>
      </c>
      <c r="DJ6" s="303">
        <v>110</v>
      </c>
    </row>
    <row r="7" s="171" customFormat="1" ht="22.5" customHeight="1" spans="1:114">
      <c r="A7" s="248"/>
      <c r="B7" s="249"/>
      <c r="C7" s="156"/>
      <c r="D7" s="156" t="s">
        <v>262</v>
      </c>
      <c r="E7" s="324">
        <v>2006247.19</v>
      </c>
      <c r="F7" s="324">
        <v>717415.24</v>
      </c>
      <c r="G7" s="324">
        <f t="shared" ref="G7:S7" si="0">G8+G18+G21+G24</f>
        <v>199423.22</v>
      </c>
      <c r="H7" s="324">
        <f t="shared" si="0"/>
        <v>141757.88</v>
      </c>
      <c r="I7" s="324">
        <f t="shared" si="0"/>
        <v>123627.44</v>
      </c>
      <c r="J7" s="324">
        <f t="shared" si="0"/>
        <v>0</v>
      </c>
      <c r="K7" s="324">
        <f t="shared" si="0"/>
        <v>0</v>
      </c>
      <c r="L7" s="324">
        <f t="shared" si="0"/>
        <v>53368.22</v>
      </c>
      <c r="M7" s="324">
        <f t="shared" si="0"/>
        <v>77981.08</v>
      </c>
      <c r="N7" s="324">
        <f t="shared" si="0"/>
        <v>21042.85</v>
      </c>
      <c r="O7" s="324">
        <f t="shared" si="0"/>
        <v>0</v>
      </c>
      <c r="P7" s="324">
        <f t="shared" si="0"/>
        <v>744.39</v>
      </c>
      <c r="Q7" s="324">
        <f t="shared" si="0"/>
        <v>47870.16</v>
      </c>
      <c r="R7" s="324">
        <f t="shared" si="0"/>
        <v>0</v>
      </c>
      <c r="S7" s="324">
        <f t="shared" si="0"/>
        <v>51600</v>
      </c>
      <c r="T7" s="324">
        <v>1042711.95</v>
      </c>
      <c r="U7" s="324">
        <f t="shared" ref="U7:AT7" si="1">U8+U18+U21+U24</f>
        <v>15482.1</v>
      </c>
      <c r="V7" s="324">
        <f t="shared" si="1"/>
        <v>20000</v>
      </c>
      <c r="W7" s="324">
        <f t="shared" si="1"/>
        <v>380</v>
      </c>
      <c r="X7" s="324">
        <f t="shared" si="1"/>
        <v>0</v>
      </c>
      <c r="Y7" s="324">
        <f t="shared" si="1"/>
        <v>0</v>
      </c>
      <c r="Z7" s="324">
        <f t="shared" si="1"/>
        <v>6011.9</v>
      </c>
      <c r="AA7" s="324">
        <f t="shared" si="1"/>
        <v>0</v>
      </c>
      <c r="AB7" s="324">
        <f t="shared" si="1"/>
        <v>0</v>
      </c>
      <c r="AC7" s="324">
        <f t="shared" si="1"/>
        <v>17122</v>
      </c>
      <c r="AD7" s="324">
        <f t="shared" si="1"/>
        <v>0</v>
      </c>
      <c r="AE7" s="324">
        <f t="shared" si="1"/>
        <v>296798.33</v>
      </c>
      <c r="AF7" s="324">
        <f t="shared" si="1"/>
        <v>55000</v>
      </c>
      <c r="AG7" s="324">
        <f t="shared" si="1"/>
        <v>27182</v>
      </c>
      <c r="AH7" s="324">
        <f t="shared" si="1"/>
        <v>239810.2</v>
      </c>
      <c r="AI7" s="324">
        <f t="shared" si="1"/>
        <v>0</v>
      </c>
      <c r="AJ7" s="324">
        <f t="shared" si="1"/>
        <v>29995</v>
      </c>
      <c r="AK7" s="324">
        <f t="shared" si="1"/>
        <v>0</v>
      </c>
      <c r="AL7" s="324">
        <f t="shared" si="1"/>
        <v>0</v>
      </c>
      <c r="AM7" s="324">
        <f t="shared" si="1"/>
        <v>91100</v>
      </c>
      <c r="AN7" s="324">
        <f t="shared" si="1"/>
        <v>15000</v>
      </c>
      <c r="AO7" s="324">
        <f t="shared" si="1"/>
        <v>4000</v>
      </c>
      <c r="AP7" s="324">
        <f t="shared" si="1"/>
        <v>6412.8</v>
      </c>
      <c r="AQ7" s="324">
        <f t="shared" si="1"/>
        <v>20902.72</v>
      </c>
      <c r="AR7" s="324">
        <f t="shared" si="1"/>
        <v>32781</v>
      </c>
      <c r="AS7" s="324">
        <f t="shared" si="1"/>
        <v>0</v>
      </c>
      <c r="AT7" s="324">
        <f t="shared" si="1"/>
        <v>164733.9</v>
      </c>
      <c r="AU7" s="324">
        <v>32820</v>
      </c>
      <c r="AV7" s="324">
        <f t="shared" ref="AV7:BG7" si="2">AV8+AV18+AV21+AV24</f>
        <v>0</v>
      </c>
      <c r="AW7" s="324">
        <f t="shared" si="2"/>
        <v>23520</v>
      </c>
      <c r="AX7" s="324">
        <f t="shared" si="2"/>
        <v>0</v>
      </c>
      <c r="AY7" s="324">
        <f t="shared" si="2"/>
        <v>0</v>
      </c>
      <c r="AZ7" s="324">
        <f t="shared" si="2"/>
        <v>0</v>
      </c>
      <c r="BA7" s="324">
        <f t="shared" si="2"/>
        <v>0</v>
      </c>
      <c r="BB7" s="324">
        <f t="shared" si="2"/>
        <v>0</v>
      </c>
      <c r="BC7" s="324">
        <f t="shared" si="2"/>
        <v>0</v>
      </c>
      <c r="BD7" s="324">
        <f t="shared" si="2"/>
        <v>0</v>
      </c>
      <c r="BE7" s="324">
        <f t="shared" si="2"/>
        <v>0</v>
      </c>
      <c r="BF7" s="324">
        <f t="shared" si="2"/>
        <v>0</v>
      </c>
      <c r="BG7" s="324">
        <f t="shared" si="2"/>
        <v>9300</v>
      </c>
      <c r="BH7" s="324">
        <v>0</v>
      </c>
      <c r="BI7" s="324">
        <f>BI8+BI18+BI21+BI24</f>
        <v>0</v>
      </c>
      <c r="BJ7" s="324">
        <f>BJ8+BJ18+BJ21+BJ24</f>
        <v>0</v>
      </c>
      <c r="BK7" s="324">
        <f>BK8+BK18+BK21+BK24</f>
        <v>0</v>
      </c>
      <c r="BL7" s="324">
        <f>BL8+BL18+BL21+BL24</f>
        <v>0</v>
      </c>
      <c r="BM7" s="324">
        <v>0</v>
      </c>
      <c r="BN7" s="324">
        <f t="shared" ref="BN7:BY7" si="3">BN8+BN18+BN21+BN24</f>
        <v>0</v>
      </c>
      <c r="BO7" s="324">
        <f t="shared" si="3"/>
        <v>0</v>
      </c>
      <c r="BP7" s="324">
        <f t="shared" si="3"/>
        <v>0</v>
      </c>
      <c r="BQ7" s="324">
        <f t="shared" si="3"/>
        <v>0</v>
      </c>
      <c r="BR7" s="324">
        <f t="shared" si="3"/>
        <v>0</v>
      </c>
      <c r="BS7" s="324">
        <f t="shared" si="3"/>
        <v>0</v>
      </c>
      <c r="BT7" s="324">
        <f t="shared" si="3"/>
        <v>0</v>
      </c>
      <c r="BU7" s="324">
        <f t="shared" si="3"/>
        <v>0</v>
      </c>
      <c r="BV7" s="324">
        <f t="shared" si="3"/>
        <v>0</v>
      </c>
      <c r="BW7" s="324">
        <f t="shared" si="3"/>
        <v>0</v>
      </c>
      <c r="BX7" s="324">
        <f t="shared" si="3"/>
        <v>0</v>
      </c>
      <c r="BY7" s="324">
        <f t="shared" si="3"/>
        <v>0</v>
      </c>
      <c r="BZ7" s="324">
        <v>213300</v>
      </c>
      <c r="CA7" s="324">
        <f t="shared" ref="CA7:CP7" si="4">CA8+CA18+CA21+CA24</f>
        <v>0</v>
      </c>
      <c r="CB7" s="324">
        <f t="shared" si="4"/>
        <v>14400</v>
      </c>
      <c r="CC7" s="324">
        <f t="shared" si="4"/>
        <v>0</v>
      </c>
      <c r="CD7" s="324">
        <f t="shared" si="4"/>
        <v>0</v>
      </c>
      <c r="CE7" s="324">
        <f t="shared" si="4"/>
        <v>0</v>
      </c>
      <c r="CF7" s="324">
        <f t="shared" si="4"/>
        <v>0</v>
      </c>
      <c r="CG7" s="324">
        <f t="shared" si="4"/>
        <v>198900</v>
      </c>
      <c r="CH7" s="324">
        <f t="shared" si="4"/>
        <v>0</v>
      </c>
      <c r="CI7" s="324">
        <f t="shared" si="4"/>
        <v>0</v>
      </c>
      <c r="CJ7" s="324">
        <f t="shared" si="4"/>
        <v>0</v>
      </c>
      <c r="CK7" s="324">
        <f t="shared" si="4"/>
        <v>0</v>
      </c>
      <c r="CL7" s="324">
        <f t="shared" si="4"/>
        <v>0</v>
      </c>
      <c r="CM7" s="324">
        <f t="shared" si="4"/>
        <v>0</v>
      </c>
      <c r="CN7" s="324">
        <f t="shared" si="4"/>
        <v>0</v>
      </c>
      <c r="CO7" s="324">
        <f t="shared" si="4"/>
        <v>0</v>
      </c>
      <c r="CP7" s="324">
        <f t="shared" si="4"/>
        <v>0</v>
      </c>
      <c r="CQ7" s="324">
        <v>0</v>
      </c>
      <c r="CR7" s="324">
        <f>CR8+CR18+CR21+CR24</f>
        <v>0</v>
      </c>
      <c r="CS7" s="324">
        <f>CS8+CS18+CS21+CS24</f>
        <v>0</v>
      </c>
      <c r="CT7" s="324">
        <v>0</v>
      </c>
      <c r="CU7" s="324">
        <f t="shared" ref="CU7:CZ7" si="5">CU8+CU18+CU21+CU24</f>
        <v>0</v>
      </c>
      <c r="CV7" s="324">
        <f t="shared" si="5"/>
        <v>0</v>
      </c>
      <c r="CW7" s="324">
        <f t="shared" si="5"/>
        <v>0</v>
      </c>
      <c r="CX7" s="324">
        <f t="shared" si="5"/>
        <v>0</v>
      </c>
      <c r="CY7" s="324">
        <f t="shared" si="5"/>
        <v>0</v>
      </c>
      <c r="CZ7" s="324">
        <f t="shared" si="5"/>
        <v>0</v>
      </c>
      <c r="DA7" s="324">
        <v>0</v>
      </c>
      <c r="DB7" s="324">
        <f>DB8+DB18+DB21+DB24</f>
        <v>0</v>
      </c>
      <c r="DC7" s="324">
        <f>DC8+DC18+DC21+DC24</f>
        <v>0</v>
      </c>
      <c r="DD7" s="324">
        <f>DD8+DD18+DD21+DD24</f>
        <v>0</v>
      </c>
      <c r="DE7" s="324">
        <v>0</v>
      </c>
      <c r="DF7" s="324">
        <f>DF8+DF18+DF21+DF24</f>
        <v>0</v>
      </c>
      <c r="DG7" s="324">
        <f>DG8+DG18+DG21+DG24</f>
        <v>0</v>
      </c>
      <c r="DH7" s="324">
        <f>DH8+DH18+DH21+DH24</f>
        <v>0</v>
      </c>
      <c r="DI7" s="325">
        <f>DI8+DI18+DI21+DI24</f>
        <v>0</v>
      </c>
      <c r="DJ7" s="324">
        <f>DJ8+DJ18+DJ21+DJ24</f>
        <v>0</v>
      </c>
    </row>
    <row r="8" ht="22.5" customHeight="1" spans="1:114">
      <c r="A8" s="248" t="s">
        <v>277</v>
      </c>
      <c r="B8" s="249"/>
      <c r="C8" s="156"/>
      <c r="D8" s="156" t="s">
        <v>278</v>
      </c>
      <c r="E8" s="324">
        <v>1840851.73</v>
      </c>
      <c r="F8" s="324">
        <v>561040.61</v>
      </c>
      <c r="G8" s="324">
        <f t="shared" ref="G8:S8" si="6">G9+G12+G16</f>
        <v>199061.28</v>
      </c>
      <c r="H8" s="324">
        <f t="shared" si="6"/>
        <v>141757.88</v>
      </c>
      <c r="I8" s="324">
        <f t="shared" si="6"/>
        <v>88477.3</v>
      </c>
      <c r="J8" s="324">
        <f t="shared" si="6"/>
        <v>0</v>
      </c>
      <c r="K8" s="324">
        <f t="shared" si="6"/>
        <v>0</v>
      </c>
      <c r="L8" s="324">
        <f t="shared" si="6"/>
        <v>53018.68</v>
      </c>
      <c r="M8" s="324">
        <f t="shared" si="6"/>
        <v>77981.08</v>
      </c>
      <c r="N8" s="324">
        <f t="shared" si="6"/>
        <v>0</v>
      </c>
      <c r="O8" s="324">
        <f t="shared" si="6"/>
        <v>0</v>
      </c>
      <c r="P8" s="324">
        <f t="shared" si="6"/>
        <v>744.39</v>
      </c>
      <c r="Q8" s="324">
        <f t="shared" si="6"/>
        <v>0</v>
      </c>
      <c r="R8" s="324">
        <f t="shared" si="6"/>
        <v>0</v>
      </c>
      <c r="S8" s="324">
        <f t="shared" si="6"/>
        <v>0</v>
      </c>
      <c r="T8" s="324">
        <v>1033691.12</v>
      </c>
      <c r="U8" s="324">
        <f t="shared" ref="U8:AT8" si="7">U9+U12+U16</f>
        <v>15482.1</v>
      </c>
      <c r="V8" s="324">
        <f t="shared" si="7"/>
        <v>20000</v>
      </c>
      <c r="W8" s="324">
        <f t="shared" si="7"/>
        <v>380</v>
      </c>
      <c r="X8" s="324">
        <f t="shared" si="7"/>
        <v>0</v>
      </c>
      <c r="Y8" s="324">
        <f t="shared" si="7"/>
        <v>0</v>
      </c>
      <c r="Z8" s="324">
        <f t="shared" si="7"/>
        <v>6011.9</v>
      </c>
      <c r="AA8" s="324">
        <f t="shared" si="7"/>
        <v>0</v>
      </c>
      <c r="AB8" s="324">
        <f t="shared" si="7"/>
        <v>0</v>
      </c>
      <c r="AC8" s="324">
        <f t="shared" si="7"/>
        <v>17122</v>
      </c>
      <c r="AD8" s="324">
        <f t="shared" si="7"/>
        <v>0</v>
      </c>
      <c r="AE8" s="324">
        <f t="shared" si="7"/>
        <v>296798.33</v>
      </c>
      <c r="AF8" s="324">
        <f t="shared" si="7"/>
        <v>55000</v>
      </c>
      <c r="AG8" s="324">
        <f t="shared" si="7"/>
        <v>27182</v>
      </c>
      <c r="AH8" s="324">
        <f t="shared" si="7"/>
        <v>239810.2</v>
      </c>
      <c r="AI8" s="324">
        <f t="shared" si="7"/>
        <v>0</v>
      </c>
      <c r="AJ8" s="324">
        <f t="shared" si="7"/>
        <v>29995</v>
      </c>
      <c r="AK8" s="324">
        <f t="shared" si="7"/>
        <v>0</v>
      </c>
      <c r="AL8" s="324">
        <f t="shared" si="7"/>
        <v>0</v>
      </c>
      <c r="AM8" s="324">
        <f t="shared" si="7"/>
        <v>91100</v>
      </c>
      <c r="AN8" s="324">
        <f t="shared" si="7"/>
        <v>15000</v>
      </c>
      <c r="AO8" s="324">
        <f t="shared" si="7"/>
        <v>0</v>
      </c>
      <c r="AP8" s="324">
        <f t="shared" si="7"/>
        <v>6412.8</v>
      </c>
      <c r="AQ8" s="324">
        <f t="shared" si="7"/>
        <v>20902.72</v>
      </c>
      <c r="AR8" s="324">
        <f t="shared" si="7"/>
        <v>32781</v>
      </c>
      <c r="AS8" s="324">
        <f t="shared" si="7"/>
        <v>0</v>
      </c>
      <c r="AT8" s="324">
        <f t="shared" si="7"/>
        <v>159713.07</v>
      </c>
      <c r="AU8" s="324">
        <v>32820</v>
      </c>
      <c r="AV8" s="324">
        <f t="shared" ref="AV8:BG8" si="8">AV9+AV12+AV16</f>
        <v>0</v>
      </c>
      <c r="AW8" s="324">
        <f t="shared" si="8"/>
        <v>23520</v>
      </c>
      <c r="AX8" s="324">
        <f t="shared" si="8"/>
        <v>0</v>
      </c>
      <c r="AY8" s="324">
        <f t="shared" si="8"/>
        <v>0</v>
      </c>
      <c r="AZ8" s="324">
        <f t="shared" si="8"/>
        <v>0</v>
      </c>
      <c r="BA8" s="324">
        <f t="shared" si="8"/>
        <v>0</v>
      </c>
      <c r="BB8" s="324">
        <f t="shared" si="8"/>
        <v>0</v>
      </c>
      <c r="BC8" s="324">
        <f t="shared" si="8"/>
        <v>0</v>
      </c>
      <c r="BD8" s="324">
        <f t="shared" si="8"/>
        <v>0</v>
      </c>
      <c r="BE8" s="324">
        <f t="shared" si="8"/>
        <v>0</v>
      </c>
      <c r="BF8" s="324">
        <f t="shared" si="8"/>
        <v>0</v>
      </c>
      <c r="BG8" s="324">
        <f t="shared" si="8"/>
        <v>9300</v>
      </c>
      <c r="BH8" s="324">
        <v>0</v>
      </c>
      <c r="BI8" s="324">
        <f>BI9+BI12+BI16</f>
        <v>0</v>
      </c>
      <c r="BJ8" s="324">
        <f>BJ9+BJ12+BJ16</f>
        <v>0</v>
      </c>
      <c r="BK8" s="324">
        <f>BK9+BK12+BK16</f>
        <v>0</v>
      </c>
      <c r="BL8" s="324">
        <f>BL9+BL12+BL16</f>
        <v>0</v>
      </c>
      <c r="BM8" s="324">
        <v>0</v>
      </c>
      <c r="BN8" s="324">
        <f t="shared" ref="BN8:BY8" si="9">BN9+BN12+BN16</f>
        <v>0</v>
      </c>
      <c r="BO8" s="324">
        <f t="shared" si="9"/>
        <v>0</v>
      </c>
      <c r="BP8" s="324">
        <f t="shared" si="9"/>
        <v>0</v>
      </c>
      <c r="BQ8" s="324">
        <f t="shared" si="9"/>
        <v>0</v>
      </c>
      <c r="BR8" s="324">
        <f t="shared" si="9"/>
        <v>0</v>
      </c>
      <c r="BS8" s="324">
        <f t="shared" si="9"/>
        <v>0</v>
      </c>
      <c r="BT8" s="324">
        <f t="shared" si="9"/>
        <v>0</v>
      </c>
      <c r="BU8" s="324">
        <f t="shared" si="9"/>
        <v>0</v>
      </c>
      <c r="BV8" s="324">
        <f t="shared" si="9"/>
        <v>0</v>
      </c>
      <c r="BW8" s="324">
        <f t="shared" si="9"/>
        <v>0</v>
      </c>
      <c r="BX8" s="324">
        <f t="shared" si="9"/>
        <v>0</v>
      </c>
      <c r="BY8" s="324">
        <f t="shared" si="9"/>
        <v>0</v>
      </c>
      <c r="BZ8" s="324">
        <v>213300</v>
      </c>
      <c r="CA8" s="324">
        <f t="shared" ref="CA8:CP8" si="10">CA9+CA12+CA16</f>
        <v>0</v>
      </c>
      <c r="CB8" s="324">
        <f t="shared" si="10"/>
        <v>14400</v>
      </c>
      <c r="CC8" s="324">
        <f t="shared" si="10"/>
        <v>0</v>
      </c>
      <c r="CD8" s="324">
        <f t="shared" si="10"/>
        <v>0</v>
      </c>
      <c r="CE8" s="324">
        <f t="shared" si="10"/>
        <v>0</v>
      </c>
      <c r="CF8" s="324">
        <f t="shared" si="10"/>
        <v>0</v>
      </c>
      <c r="CG8" s="324">
        <f t="shared" si="10"/>
        <v>198900</v>
      </c>
      <c r="CH8" s="324">
        <f t="shared" si="10"/>
        <v>0</v>
      </c>
      <c r="CI8" s="324">
        <f t="shared" si="10"/>
        <v>0</v>
      </c>
      <c r="CJ8" s="324">
        <f t="shared" si="10"/>
        <v>0</v>
      </c>
      <c r="CK8" s="324">
        <f t="shared" si="10"/>
        <v>0</v>
      </c>
      <c r="CL8" s="324">
        <f t="shared" si="10"/>
        <v>0</v>
      </c>
      <c r="CM8" s="324">
        <f t="shared" si="10"/>
        <v>0</v>
      </c>
      <c r="CN8" s="324">
        <f t="shared" si="10"/>
        <v>0</v>
      </c>
      <c r="CO8" s="324">
        <f t="shared" si="10"/>
        <v>0</v>
      </c>
      <c r="CP8" s="324">
        <f t="shared" si="10"/>
        <v>0</v>
      </c>
      <c r="CQ8" s="324">
        <v>0</v>
      </c>
      <c r="CR8" s="324">
        <f>CR9+CR12+CR16</f>
        <v>0</v>
      </c>
      <c r="CS8" s="324">
        <f>CS9+CS12+CS16</f>
        <v>0</v>
      </c>
      <c r="CT8" s="324">
        <v>0</v>
      </c>
      <c r="CU8" s="324">
        <f t="shared" ref="CU8:CZ8" si="11">CU9+CU12+CU16</f>
        <v>0</v>
      </c>
      <c r="CV8" s="324">
        <f t="shared" si="11"/>
        <v>0</v>
      </c>
      <c r="CW8" s="324">
        <f t="shared" si="11"/>
        <v>0</v>
      </c>
      <c r="CX8" s="324">
        <f t="shared" si="11"/>
        <v>0</v>
      </c>
      <c r="CY8" s="324">
        <f t="shared" si="11"/>
        <v>0</v>
      </c>
      <c r="CZ8" s="324">
        <f t="shared" si="11"/>
        <v>0</v>
      </c>
      <c r="DA8" s="324">
        <v>0</v>
      </c>
      <c r="DB8" s="324">
        <f>DB9+DB12+DB16</f>
        <v>0</v>
      </c>
      <c r="DC8" s="324">
        <f>DC9+DC12+DC16</f>
        <v>0</v>
      </c>
      <c r="DD8" s="324">
        <f>DD9+DD12+DD16</f>
        <v>0</v>
      </c>
      <c r="DE8" s="324">
        <v>0</v>
      </c>
      <c r="DF8" s="324">
        <f>DF9+DF12+DF16</f>
        <v>0</v>
      </c>
      <c r="DG8" s="324">
        <f>DG9+DG12+DG16</f>
        <v>0</v>
      </c>
      <c r="DH8" s="324">
        <f>DH9+DH12+DH16</f>
        <v>0</v>
      </c>
      <c r="DI8" s="325">
        <f>DI9+DI12+DI16</f>
        <v>0</v>
      </c>
      <c r="DJ8" s="324">
        <f>DJ9+DJ12+DJ16</f>
        <v>0</v>
      </c>
    </row>
    <row r="9" ht="22.5" customHeight="1" spans="1:114">
      <c r="A9" s="248" t="s">
        <v>279</v>
      </c>
      <c r="B9" s="249"/>
      <c r="C9" s="156"/>
      <c r="D9" s="156" t="s">
        <v>575</v>
      </c>
      <c r="E9" s="324">
        <v>75617.08</v>
      </c>
      <c r="F9" s="324">
        <v>51797.08</v>
      </c>
      <c r="G9" s="324">
        <f t="shared" ref="G9:S9" si="12">G10+G11</f>
        <v>0</v>
      </c>
      <c r="H9" s="324">
        <f t="shared" si="12"/>
        <v>0</v>
      </c>
      <c r="I9" s="324">
        <f t="shared" si="12"/>
        <v>0</v>
      </c>
      <c r="J9" s="324">
        <f t="shared" si="12"/>
        <v>0</v>
      </c>
      <c r="K9" s="324">
        <f t="shared" si="12"/>
        <v>0</v>
      </c>
      <c r="L9" s="324">
        <f t="shared" si="12"/>
        <v>51797.08</v>
      </c>
      <c r="M9" s="324">
        <f t="shared" si="12"/>
        <v>0</v>
      </c>
      <c r="N9" s="324">
        <f t="shared" si="12"/>
        <v>0</v>
      </c>
      <c r="O9" s="324">
        <f t="shared" si="12"/>
        <v>0</v>
      </c>
      <c r="P9" s="324">
        <f t="shared" si="12"/>
        <v>0</v>
      </c>
      <c r="Q9" s="324">
        <f t="shared" si="12"/>
        <v>0</v>
      </c>
      <c r="R9" s="324">
        <f t="shared" si="12"/>
        <v>0</v>
      </c>
      <c r="S9" s="324">
        <f t="shared" si="12"/>
        <v>0</v>
      </c>
      <c r="T9" s="324">
        <v>300</v>
      </c>
      <c r="U9" s="324">
        <f t="shared" ref="U9:AT9" si="13">U10+U11</f>
        <v>0</v>
      </c>
      <c r="V9" s="324">
        <f t="shared" si="13"/>
        <v>0</v>
      </c>
      <c r="W9" s="324">
        <f t="shared" si="13"/>
        <v>0</v>
      </c>
      <c r="X9" s="324">
        <f t="shared" si="13"/>
        <v>0</v>
      </c>
      <c r="Y9" s="324">
        <f t="shared" si="13"/>
        <v>0</v>
      </c>
      <c r="Z9" s="324">
        <f t="shared" si="13"/>
        <v>0</v>
      </c>
      <c r="AA9" s="324">
        <f t="shared" si="13"/>
        <v>0</v>
      </c>
      <c r="AB9" s="324">
        <f t="shared" si="13"/>
        <v>0</v>
      </c>
      <c r="AC9" s="324">
        <f t="shared" si="13"/>
        <v>0</v>
      </c>
      <c r="AD9" s="324">
        <f t="shared" si="13"/>
        <v>0</v>
      </c>
      <c r="AE9" s="324">
        <f t="shared" si="13"/>
        <v>0</v>
      </c>
      <c r="AF9" s="324">
        <f t="shared" si="13"/>
        <v>0</v>
      </c>
      <c r="AG9" s="324">
        <f t="shared" si="13"/>
        <v>0</v>
      </c>
      <c r="AH9" s="324">
        <f t="shared" si="13"/>
        <v>0</v>
      </c>
      <c r="AI9" s="324">
        <f t="shared" si="13"/>
        <v>0</v>
      </c>
      <c r="AJ9" s="324">
        <f t="shared" si="13"/>
        <v>0</v>
      </c>
      <c r="AK9" s="324">
        <f t="shared" si="13"/>
        <v>0</v>
      </c>
      <c r="AL9" s="324">
        <f t="shared" si="13"/>
        <v>0</v>
      </c>
      <c r="AM9" s="324">
        <f t="shared" si="13"/>
        <v>0</v>
      </c>
      <c r="AN9" s="324">
        <f t="shared" si="13"/>
        <v>0</v>
      </c>
      <c r="AO9" s="324">
        <f t="shared" si="13"/>
        <v>0</v>
      </c>
      <c r="AP9" s="324">
        <f t="shared" si="13"/>
        <v>0</v>
      </c>
      <c r="AQ9" s="324">
        <f t="shared" si="13"/>
        <v>0</v>
      </c>
      <c r="AR9" s="324">
        <f t="shared" si="13"/>
        <v>0</v>
      </c>
      <c r="AS9" s="324">
        <f t="shared" si="13"/>
        <v>0</v>
      </c>
      <c r="AT9" s="324">
        <f t="shared" si="13"/>
        <v>300</v>
      </c>
      <c r="AU9" s="324">
        <v>23520</v>
      </c>
      <c r="AV9" s="324">
        <f t="shared" ref="AV9:BG9" si="14">AV10+AV11</f>
        <v>0</v>
      </c>
      <c r="AW9" s="324">
        <f t="shared" si="14"/>
        <v>23520</v>
      </c>
      <c r="AX9" s="324">
        <f t="shared" si="14"/>
        <v>0</v>
      </c>
      <c r="AY9" s="324">
        <f t="shared" si="14"/>
        <v>0</v>
      </c>
      <c r="AZ9" s="324">
        <f t="shared" si="14"/>
        <v>0</v>
      </c>
      <c r="BA9" s="324">
        <f t="shared" si="14"/>
        <v>0</v>
      </c>
      <c r="BB9" s="324">
        <f t="shared" si="14"/>
        <v>0</v>
      </c>
      <c r="BC9" s="324">
        <f t="shared" si="14"/>
        <v>0</v>
      </c>
      <c r="BD9" s="324">
        <f t="shared" si="14"/>
        <v>0</v>
      </c>
      <c r="BE9" s="324">
        <f t="shared" si="14"/>
        <v>0</v>
      </c>
      <c r="BF9" s="324">
        <f t="shared" si="14"/>
        <v>0</v>
      </c>
      <c r="BG9" s="324">
        <f t="shared" si="14"/>
        <v>0</v>
      </c>
      <c r="BH9" s="324">
        <v>0</v>
      </c>
      <c r="BI9" s="324">
        <f>BI10+BI11</f>
        <v>0</v>
      </c>
      <c r="BJ9" s="324">
        <f>BJ10+BJ11</f>
        <v>0</v>
      </c>
      <c r="BK9" s="324">
        <f>BK10+BK11</f>
        <v>0</v>
      </c>
      <c r="BL9" s="324">
        <f>BL10+BL11</f>
        <v>0</v>
      </c>
      <c r="BM9" s="324">
        <v>0</v>
      </c>
      <c r="BN9" s="324">
        <f t="shared" ref="BN9:BY9" si="15">BN10+BN11</f>
        <v>0</v>
      </c>
      <c r="BO9" s="324">
        <f t="shared" si="15"/>
        <v>0</v>
      </c>
      <c r="BP9" s="324">
        <f t="shared" si="15"/>
        <v>0</v>
      </c>
      <c r="BQ9" s="324">
        <f t="shared" si="15"/>
        <v>0</v>
      </c>
      <c r="BR9" s="324">
        <f t="shared" si="15"/>
        <v>0</v>
      </c>
      <c r="BS9" s="324">
        <f t="shared" si="15"/>
        <v>0</v>
      </c>
      <c r="BT9" s="324">
        <f t="shared" si="15"/>
        <v>0</v>
      </c>
      <c r="BU9" s="324">
        <f t="shared" si="15"/>
        <v>0</v>
      </c>
      <c r="BV9" s="324">
        <f t="shared" si="15"/>
        <v>0</v>
      </c>
      <c r="BW9" s="324">
        <f t="shared" si="15"/>
        <v>0</v>
      </c>
      <c r="BX9" s="324">
        <f t="shared" si="15"/>
        <v>0</v>
      </c>
      <c r="BY9" s="324">
        <f t="shared" si="15"/>
        <v>0</v>
      </c>
      <c r="BZ9" s="324">
        <v>0</v>
      </c>
      <c r="CA9" s="324">
        <f t="shared" ref="CA9:CP9" si="16">CA10+CA11</f>
        <v>0</v>
      </c>
      <c r="CB9" s="324">
        <f t="shared" si="16"/>
        <v>0</v>
      </c>
      <c r="CC9" s="324">
        <f t="shared" si="16"/>
        <v>0</v>
      </c>
      <c r="CD9" s="324">
        <f t="shared" si="16"/>
        <v>0</v>
      </c>
      <c r="CE9" s="324">
        <f t="shared" si="16"/>
        <v>0</v>
      </c>
      <c r="CF9" s="324">
        <f t="shared" si="16"/>
        <v>0</v>
      </c>
      <c r="CG9" s="324">
        <f t="shared" si="16"/>
        <v>0</v>
      </c>
      <c r="CH9" s="324">
        <f t="shared" si="16"/>
        <v>0</v>
      </c>
      <c r="CI9" s="324">
        <f t="shared" si="16"/>
        <v>0</v>
      </c>
      <c r="CJ9" s="324">
        <f t="shared" si="16"/>
        <v>0</v>
      </c>
      <c r="CK9" s="324">
        <f t="shared" si="16"/>
        <v>0</v>
      </c>
      <c r="CL9" s="324">
        <f t="shared" si="16"/>
        <v>0</v>
      </c>
      <c r="CM9" s="324">
        <f t="shared" si="16"/>
        <v>0</v>
      </c>
      <c r="CN9" s="324">
        <f t="shared" si="16"/>
        <v>0</v>
      </c>
      <c r="CO9" s="324">
        <f t="shared" si="16"/>
        <v>0</v>
      </c>
      <c r="CP9" s="324">
        <f t="shared" si="16"/>
        <v>0</v>
      </c>
      <c r="CQ9" s="324">
        <v>0</v>
      </c>
      <c r="CR9" s="324">
        <f>CR10+CR11</f>
        <v>0</v>
      </c>
      <c r="CS9" s="324">
        <f>CS10+CS11</f>
        <v>0</v>
      </c>
      <c r="CT9" s="324">
        <v>0</v>
      </c>
      <c r="CU9" s="324">
        <f t="shared" ref="CU9:CZ9" si="17">CU10+CU11</f>
        <v>0</v>
      </c>
      <c r="CV9" s="324">
        <f t="shared" si="17"/>
        <v>0</v>
      </c>
      <c r="CW9" s="324">
        <f t="shared" si="17"/>
        <v>0</v>
      </c>
      <c r="CX9" s="324">
        <f t="shared" si="17"/>
        <v>0</v>
      </c>
      <c r="CY9" s="324">
        <f t="shared" si="17"/>
        <v>0</v>
      </c>
      <c r="CZ9" s="324">
        <f t="shared" si="17"/>
        <v>0</v>
      </c>
      <c r="DA9" s="324">
        <v>0</v>
      </c>
      <c r="DB9" s="324">
        <f>DB10+DB11</f>
        <v>0</v>
      </c>
      <c r="DC9" s="324">
        <f>DC10+DC11</f>
        <v>0</v>
      </c>
      <c r="DD9" s="324">
        <f>DD10+DD11</f>
        <v>0</v>
      </c>
      <c r="DE9" s="324">
        <v>0</v>
      </c>
      <c r="DF9" s="324">
        <f>DF10+DF11</f>
        <v>0</v>
      </c>
      <c r="DG9" s="324">
        <f>DG10+DG11</f>
        <v>0</v>
      </c>
      <c r="DH9" s="324">
        <f>DH10+DH11</f>
        <v>0</v>
      </c>
      <c r="DI9" s="325">
        <f>DI10+DI11</f>
        <v>0</v>
      </c>
      <c r="DJ9" s="324">
        <f>DJ10+DJ11</f>
        <v>0</v>
      </c>
    </row>
    <row r="10" ht="22.5" customHeight="1" spans="1:114">
      <c r="A10" s="252" t="s">
        <v>281</v>
      </c>
      <c r="B10" s="253"/>
      <c r="C10" s="160"/>
      <c r="D10" s="160" t="s">
        <v>576</v>
      </c>
      <c r="E10" s="324">
        <v>23820</v>
      </c>
      <c r="F10" s="324">
        <v>0</v>
      </c>
      <c r="G10" s="324">
        <v>0</v>
      </c>
      <c r="H10" s="324">
        <v>0</v>
      </c>
      <c r="I10" s="324">
        <v>0</v>
      </c>
      <c r="J10" s="324">
        <v>0</v>
      </c>
      <c r="K10" s="324">
        <v>0</v>
      </c>
      <c r="L10" s="324">
        <v>0</v>
      </c>
      <c r="M10" s="324">
        <v>0</v>
      </c>
      <c r="N10" s="324">
        <v>0</v>
      </c>
      <c r="O10" s="324">
        <v>0</v>
      </c>
      <c r="P10" s="324">
        <v>0</v>
      </c>
      <c r="Q10" s="324">
        <v>0</v>
      </c>
      <c r="R10" s="324">
        <v>0</v>
      </c>
      <c r="S10" s="324">
        <v>0</v>
      </c>
      <c r="T10" s="324">
        <v>300</v>
      </c>
      <c r="U10" s="324">
        <v>0</v>
      </c>
      <c r="V10" s="324">
        <v>0</v>
      </c>
      <c r="W10" s="324">
        <v>0</v>
      </c>
      <c r="X10" s="324">
        <v>0</v>
      </c>
      <c r="Y10" s="324">
        <v>0</v>
      </c>
      <c r="Z10" s="324">
        <v>0</v>
      </c>
      <c r="AA10" s="324">
        <v>0</v>
      </c>
      <c r="AB10" s="324">
        <v>0</v>
      </c>
      <c r="AC10" s="324">
        <v>0</v>
      </c>
      <c r="AD10" s="324">
        <v>0</v>
      </c>
      <c r="AE10" s="324">
        <v>0</v>
      </c>
      <c r="AF10" s="324">
        <v>0</v>
      </c>
      <c r="AG10" s="324">
        <v>0</v>
      </c>
      <c r="AH10" s="324">
        <v>0</v>
      </c>
      <c r="AI10" s="324">
        <v>0</v>
      </c>
      <c r="AJ10" s="324">
        <v>0</v>
      </c>
      <c r="AK10" s="324">
        <v>0</v>
      </c>
      <c r="AL10" s="324">
        <v>0</v>
      </c>
      <c r="AM10" s="324">
        <v>0</v>
      </c>
      <c r="AN10" s="324">
        <v>0</v>
      </c>
      <c r="AO10" s="324">
        <v>0</v>
      </c>
      <c r="AP10" s="324">
        <v>0</v>
      </c>
      <c r="AQ10" s="324">
        <v>0</v>
      </c>
      <c r="AR10" s="324">
        <v>0</v>
      </c>
      <c r="AS10" s="324">
        <v>0</v>
      </c>
      <c r="AT10" s="324">
        <v>300</v>
      </c>
      <c r="AU10" s="324">
        <v>23520</v>
      </c>
      <c r="AV10" s="324">
        <v>0</v>
      </c>
      <c r="AW10" s="324">
        <v>23520</v>
      </c>
      <c r="AX10" s="324">
        <v>0</v>
      </c>
      <c r="AY10" s="324">
        <v>0</v>
      </c>
      <c r="AZ10" s="324">
        <v>0</v>
      </c>
      <c r="BA10" s="324">
        <v>0</v>
      </c>
      <c r="BB10" s="324">
        <v>0</v>
      </c>
      <c r="BC10" s="324">
        <v>0</v>
      </c>
      <c r="BD10" s="324">
        <v>0</v>
      </c>
      <c r="BE10" s="324">
        <v>0</v>
      </c>
      <c r="BF10" s="324">
        <v>0</v>
      </c>
      <c r="BG10" s="324">
        <v>0</v>
      </c>
      <c r="BH10" s="324">
        <v>0</v>
      </c>
      <c r="BI10" s="324">
        <v>0</v>
      </c>
      <c r="BJ10" s="324">
        <v>0</v>
      </c>
      <c r="BK10" s="324">
        <v>0</v>
      </c>
      <c r="BL10" s="324">
        <v>0</v>
      </c>
      <c r="BM10" s="324">
        <v>0</v>
      </c>
      <c r="BN10" s="324">
        <v>0</v>
      </c>
      <c r="BO10" s="324">
        <v>0</v>
      </c>
      <c r="BP10" s="324">
        <v>0</v>
      </c>
      <c r="BQ10" s="324">
        <v>0</v>
      </c>
      <c r="BR10" s="324">
        <v>0</v>
      </c>
      <c r="BS10" s="324">
        <v>0</v>
      </c>
      <c r="BT10" s="324">
        <v>0</v>
      </c>
      <c r="BU10" s="324">
        <v>0</v>
      </c>
      <c r="BV10" s="324">
        <v>0</v>
      </c>
      <c r="BW10" s="324">
        <v>0</v>
      </c>
      <c r="BX10" s="324">
        <v>0</v>
      </c>
      <c r="BY10" s="324">
        <v>0</v>
      </c>
      <c r="BZ10" s="324">
        <v>0</v>
      </c>
      <c r="CA10" s="324">
        <v>0</v>
      </c>
      <c r="CB10" s="324">
        <v>0</v>
      </c>
      <c r="CC10" s="324">
        <v>0</v>
      </c>
      <c r="CD10" s="324">
        <v>0</v>
      </c>
      <c r="CE10" s="324">
        <v>0</v>
      </c>
      <c r="CF10" s="324">
        <v>0</v>
      </c>
      <c r="CG10" s="324">
        <v>0</v>
      </c>
      <c r="CH10" s="324">
        <v>0</v>
      </c>
      <c r="CI10" s="324">
        <v>0</v>
      </c>
      <c r="CJ10" s="324">
        <v>0</v>
      </c>
      <c r="CK10" s="324">
        <v>0</v>
      </c>
      <c r="CL10" s="324">
        <v>0</v>
      </c>
      <c r="CM10" s="324">
        <v>0</v>
      </c>
      <c r="CN10" s="324">
        <v>0</v>
      </c>
      <c r="CO10" s="324">
        <v>0</v>
      </c>
      <c r="CP10" s="324">
        <v>0</v>
      </c>
      <c r="CQ10" s="324">
        <v>0</v>
      </c>
      <c r="CR10" s="324">
        <v>0</v>
      </c>
      <c r="CS10" s="324">
        <v>0</v>
      </c>
      <c r="CT10" s="324">
        <v>0</v>
      </c>
      <c r="CU10" s="324">
        <v>0</v>
      </c>
      <c r="CV10" s="324">
        <v>0</v>
      </c>
      <c r="CW10" s="324">
        <v>0</v>
      </c>
      <c r="CX10" s="324">
        <v>0</v>
      </c>
      <c r="CY10" s="324">
        <v>0</v>
      </c>
      <c r="CZ10" s="324">
        <v>0</v>
      </c>
      <c r="DA10" s="324">
        <v>0</v>
      </c>
      <c r="DB10" s="324">
        <v>0</v>
      </c>
      <c r="DC10" s="324">
        <v>0</v>
      </c>
      <c r="DD10" s="324">
        <v>0</v>
      </c>
      <c r="DE10" s="324">
        <v>0</v>
      </c>
      <c r="DF10" s="324">
        <v>0</v>
      </c>
      <c r="DG10" s="324">
        <v>0</v>
      </c>
      <c r="DH10" s="324">
        <v>0</v>
      </c>
      <c r="DI10" s="325">
        <v>0</v>
      </c>
      <c r="DJ10" s="324">
        <v>0</v>
      </c>
    </row>
    <row r="11" ht="22.5" customHeight="1" spans="1:114">
      <c r="A11" s="252" t="s">
        <v>283</v>
      </c>
      <c r="B11" s="253"/>
      <c r="C11" s="160"/>
      <c r="D11" s="160" t="s">
        <v>577</v>
      </c>
      <c r="E11" s="324">
        <v>51797.08</v>
      </c>
      <c r="F11" s="324">
        <v>51797.08</v>
      </c>
      <c r="G11" s="324">
        <v>0</v>
      </c>
      <c r="H11" s="324">
        <v>0</v>
      </c>
      <c r="I11" s="324">
        <v>0</v>
      </c>
      <c r="J11" s="324">
        <v>0</v>
      </c>
      <c r="K11" s="324">
        <v>0</v>
      </c>
      <c r="L11" s="324">
        <v>51797.08</v>
      </c>
      <c r="M11" s="324">
        <v>0</v>
      </c>
      <c r="N11" s="324">
        <v>0</v>
      </c>
      <c r="O11" s="324">
        <v>0</v>
      </c>
      <c r="P11" s="324">
        <v>0</v>
      </c>
      <c r="Q11" s="324">
        <v>0</v>
      </c>
      <c r="R11" s="324">
        <v>0</v>
      </c>
      <c r="S11" s="324">
        <v>0</v>
      </c>
      <c r="T11" s="324">
        <v>0</v>
      </c>
      <c r="U11" s="324">
        <v>0</v>
      </c>
      <c r="V11" s="324">
        <v>0</v>
      </c>
      <c r="W11" s="324">
        <v>0</v>
      </c>
      <c r="X11" s="324">
        <v>0</v>
      </c>
      <c r="Y11" s="324">
        <v>0</v>
      </c>
      <c r="Z11" s="324">
        <v>0</v>
      </c>
      <c r="AA11" s="324">
        <v>0</v>
      </c>
      <c r="AB11" s="324">
        <v>0</v>
      </c>
      <c r="AC11" s="324">
        <v>0</v>
      </c>
      <c r="AD11" s="324">
        <v>0</v>
      </c>
      <c r="AE11" s="324">
        <v>0</v>
      </c>
      <c r="AF11" s="324">
        <v>0</v>
      </c>
      <c r="AG11" s="324">
        <v>0</v>
      </c>
      <c r="AH11" s="324">
        <v>0</v>
      </c>
      <c r="AI11" s="324">
        <v>0</v>
      </c>
      <c r="AJ11" s="324">
        <v>0</v>
      </c>
      <c r="AK11" s="324">
        <v>0</v>
      </c>
      <c r="AL11" s="324">
        <v>0</v>
      </c>
      <c r="AM11" s="324">
        <v>0</v>
      </c>
      <c r="AN11" s="324">
        <v>0</v>
      </c>
      <c r="AO11" s="324">
        <v>0</v>
      </c>
      <c r="AP11" s="324">
        <v>0</v>
      </c>
      <c r="AQ11" s="324">
        <v>0</v>
      </c>
      <c r="AR11" s="324">
        <v>0</v>
      </c>
      <c r="AS11" s="324">
        <v>0</v>
      </c>
      <c r="AT11" s="324">
        <v>0</v>
      </c>
      <c r="AU11" s="324">
        <v>0</v>
      </c>
      <c r="AV11" s="324">
        <v>0</v>
      </c>
      <c r="AW11" s="324">
        <v>0</v>
      </c>
      <c r="AX11" s="324">
        <v>0</v>
      </c>
      <c r="AY11" s="324">
        <v>0</v>
      </c>
      <c r="AZ11" s="324">
        <v>0</v>
      </c>
      <c r="BA11" s="324">
        <v>0</v>
      </c>
      <c r="BB11" s="324">
        <v>0</v>
      </c>
      <c r="BC11" s="324">
        <v>0</v>
      </c>
      <c r="BD11" s="324">
        <v>0</v>
      </c>
      <c r="BE11" s="324">
        <v>0</v>
      </c>
      <c r="BF11" s="324">
        <v>0</v>
      </c>
      <c r="BG11" s="324">
        <v>0</v>
      </c>
      <c r="BH11" s="324">
        <v>0</v>
      </c>
      <c r="BI11" s="324">
        <v>0</v>
      </c>
      <c r="BJ11" s="324">
        <v>0</v>
      </c>
      <c r="BK11" s="324">
        <v>0</v>
      </c>
      <c r="BL11" s="324">
        <v>0</v>
      </c>
      <c r="BM11" s="324">
        <v>0</v>
      </c>
      <c r="BN11" s="324">
        <v>0</v>
      </c>
      <c r="BO11" s="324">
        <v>0</v>
      </c>
      <c r="BP11" s="324">
        <v>0</v>
      </c>
      <c r="BQ11" s="324">
        <v>0</v>
      </c>
      <c r="BR11" s="324">
        <v>0</v>
      </c>
      <c r="BS11" s="324">
        <v>0</v>
      </c>
      <c r="BT11" s="324">
        <v>0</v>
      </c>
      <c r="BU11" s="324">
        <v>0</v>
      </c>
      <c r="BV11" s="324">
        <v>0</v>
      </c>
      <c r="BW11" s="324">
        <v>0</v>
      </c>
      <c r="BX11" s="324">
        <v>0</v>
      </c>
      <c r="BY11" s="324">
        <v>0</v>
      </c>
      <c r="BZ11" s="324">
        <v>0</v>
      </c>
      <c r="CA11" s="324">
        <v>0</v>
      </c>
      <c r="CB11" s="324">
        <v>0</v>
      </c>
      <c r="CC11" s="324">
        <v>0</v>
      </c>
      <c r="CD11" s="324">
        <v>0</v>
      </c>
      <c r="CE11" s="324">
        <v>0</v>
      </c>
      <c r="CF11" s="324">
        <v>0</v>
      </c>
      <c r="CG11" s="324">
        <v>0</v>
      </c>
      <c r="CH11" s="324">
        <v>0</v>
      </c>
      <c r="CI11" s="324">
        <v>0</v>
      </c>
      <c r="CJ11" s="324">
        <v>0</v>
      </c>
      <c r="CK11" s="324">
        <v>0</v>
      </c>
      <c r="CL11" s="324">
        <v>0</v>
      </c>
      <c r="CM11" s="324">
        <v>0</v>
      </c>
      <c r="CN11" s="324">
        <v>0</v>
      </c>
      <c r="CO11" s="324">
        <v>0</v>
      </c>
      <c r="CP11" s="324">
        <v>0</v>
      </c>
      <c r="CQ11" s="324">
        <v>0</v>
      </c>
      <c r="CR11" s="324">
        <v>0</v>
      </c>
      <c r="CS11" s="324">
        <v>0</v>
      </c>
      <c r="CT11" s="324">
        <v>0</v>
      </c>
      <c r="CU11" s="324">
        <v>0</v>
      </c>
      <c r="CV11" s="324">
        <v>0</v>
      </c>
      <c r="CW11" s="324">
        <v>0</v>
      </c>
      <c r="CX11" s="324">
        <v>0</v>
      </c>
      <c r="CY11" s="324">
        <v>0</v>
      </c>
      <c r="CZ11" s="324">
        <v>0</v>
      </c>
      <c r="DA11" s="324">
        <v>0</v>
      </c>
      <c r="DB11" s="324">
        <v>0</v>
      </c>
      <c r="DC11" s="324">
        <v>0</v>
      </c>
      <c r="DD11" s="324">
        <v>0</v>
      </c>
      <c r="DE11" s="324">
        <v>0</v>
      </c>
      <c r="DF11" s="324">
        <v>0</v>
      </c>
      <c r="DG11" s="324">
        <v>0</v>
      </c>
      <c r="DH11" s="324">
        <v>0</v>
      </c>
      <c r="DI11" s="325">
        <v>0</v>
      </c>
      <c r="DJ11" s="324">
        <v>0</v>
      </c>
    </row>
    <row r="12" ht="22.5" customHeight="1" spans="1:114">
      <c r="A12" s="248" t="s">
        <v>285</v>
      </c>
      <c r="B12" s="249"/>
      <c r="C12" s="156"/>
      <c r="D12" s="156" t="s">
        <v>578</v>
      </c>
      <c r="E12" s="324">
        <v>1687253.57</v>
      </c>
      <c r="F12" s="324">
        <v>431262.45</v>
      </c>
      <c r="G12" s="324">
        <f t="shared" ref="G12:S12" si="18">G13+G14+G15</f>
        <v>199061.28</v>
      </c>
      <c r="H12" s="324">
        <f t="shared" si="18"/>
        <v>141757.88</v>
      </c>
      <c r="I12" s="324">
        <f t="shared" si="18"/>
        <v>88477.3</v>
      </c>
      <c r="J12" s="324">
        <f t="shared" si="18"/>
        <v>0</v>
      </c>
      <c r="K12" s="324">
        <f t="shared" si="18"/>
        <v>0</v>
      </c>
      <c r="L12" s="324">
        <f t="shared" si="18"/>
        <v>1221.6</v>
      </c>
      <c r="M12" s="324">
        <f t="shared" si="18"/>
        <v>0</v>
      </c>
      <c r="N12" s="324">
        <f t="shared" si="18"/>
        <v>0</v>
      </c>
      <c r="O12" s="324">
        <f t="shared" si="18"/>
        <v>0</v>
      </c>
      <c r="P12" s="324">
        <f t="shared" si="18"/>
        <v>744.39</v>
      </c>
      <c r="Q12" s="324">
        <f t="shared" si="18"/>
        <v>0</v>
      </c>
      <c r="R12" s="324">
        <f t="shared" si="18"/>
        <v>0</v>
      </c>
      <c r="S12" s="324">
        <f t="shared" si="18"/>
        <v>0</v>
      </c>
      <c r="T12" s="324">
        <v>1033391.12</v>
      </c>
      <c r="U12" s="324">
        <f t="shared" ref="U12:AT12" si="19">U13+U14+U15</f>
        <v>15482.1</v>
      </c>
      <c r="V12" s="324">
        <f t="shared" si="19"/>
        <v>20000</v>
      </c>
      <c r="W12" s="324">
        <f t="shared" si="19"/>
        <v>380</v>
      </c>
      <c r="X12" s="324">
        <f t="shared" si="19"/>
        <v>0</v>
      </c>
      <c r="Y12" s="324">
        <f t="shared" si="19"/>
        <v>0</v>
      </c>
      <c r="Z12" s="324">
        <f t="shared" si="19"/>
        <v>6011.9</v>
      </c>
      <c r="AA12" s="324">
        <f t="shared" si="19"/>
        <v>0</v>
      </c>
      <c r="AB12" s="324">
        <f t="shared" si="19"/>
        <v>0</v>
      </c>
      <c r="AC12" s="324">
        <f t="shared" si="19"/>
        <v>17122</v>
      </c>
      <c r="AD12" s="324">
        <f t="shared" si="19"/>
        <v>0</v>
      </c>
      <c r="AE12" s="324">
        <f t="shared" si="19"/>
        <v>296798.33</v>
      </c>
      <c r="AF12" s="324">
        <f t="shared" si="19"/>
        <v>55000</v>
      </c>
      <c r="AG12" s="324">
        <f t="shared" si="19"/>
        <v>27182</v>
      </c>
      <c r="AH12" s="324">
        <f t="shared" si="19"/>
        <v>239810.2</v>
      </c>
      <c r="AI12" s="324">
        <f t="shared" si="19"/>
        <v>0</v>
      </c>
      <c r="AJ12" s="324">
        <f t="shared" si="19"/>
        <v>29995</v>
      </c>
      <c r="AK12" s="324">
        <f t="shared" si="19"/>
        <v>0</v>
      </c>
      <c r="AL12" s="324">
        <f t="shared" si="19"/>
        <v>0</v>
      </c>
      <c r="AM12" s="324">
        <f t="shared" si="19"/>
        <v>91100</v>
      </c>
      <c r="AN12" s="324">
        <f t="shared" si="19"/>
        <v>15000</v>
      </c>
      <c r="AO12" s="324">
        <f t="shared" si="19"/>
        <v>0</v>
      </c>
      <c r="AP12" s="324">
        <f t="shared" si="19"/>
        <v>6412.8</v>
      </c>
      <c r="AQ12" s="324">
        <f t="shared" si="19"/>
        <v>20902.72</v>
      </c>
      <c r="AR12" s="324">
        <f t="shared" si="19"/>
        <v>32781</v>
      </c>
      <c r="AS12" s="324">
        <f t="shared" si="19"/>
        <v>0</v>
      </c>
      <c r="AT12" s="324">
        <f t="shared" si="19"/>
        <v>159413.07</v>
      </c>
      <c r="AU12" s="324">
        <v>9300</v>
      </c>
      <c r="AV12" s="324">
        <f t="shared" ref="AV12:BG12" si="20">AV13+AV14+AV15</f>
        <v>0</v>
      </c>
      <c r="AW12" s="324">
        <f t="shared" si="20"/>
        <v>0</v>
      </c>
      <c r="AX12" s="324">
        <f t="shared" si="20"/>
        <v>0</v>
      </c>
      <c r="AY12" s="324">
        <f t="shared" si="20"/>
        <v>0</v>
      </c>
      <c r="AZ12" s="324">
        <f t="shared" si="20"/>
        <v>0</v>
      </c>
      <c r="BA12" s="324">
        <f t="shared" si="20"/>
        <v>0</v>
      </c>
      <c r="BB12" s="324">
        <f t="shared" si="20"/>
        <v>0</v>
      </c>
      <c r="BC12" s="324">
        <f t="shared" si="20"/>
        <v>0</v>
      </c>
      <c r="BD12" s="324">
        <f t="shared" si="20"/>
        <v>0</v>
      </c>
      <c r="BE12" s="324">
        <f t="shared" si="20"/>
        <v>0</v>
      </c>
      <c r="BF12" s="324">
        <f t="shared" si="20"/>
        <v>0</v>
      </c>
      <c r="BG12" s="324">
        <f t="shared" si="20"/>
        <v>9300</v>
      </c>
      <c r="BH12" s="324">
        <v>0</v>
      </c>
      <c r="BI12" s="324">
        <f>BI13+BI14+BI15</f>
        <v>0</v>
      </c>
      <c r="BJ12" s="324">
        <f>BJ13+BJ14+BJ15</f>
        <v>0</v>
      </c>
      <c r="BK12" s="324">
        <f>BK13+BK14+BK15</f>
        <v>0</v>
      </c>
      <c r="BL12" s="324">
        <f>BL13+BL14+BL15</f>
        <v>0</v>
      </c>
      <c r="BM12" s="324">
        <v>0</v>
      </c>
      <c r="BN12" s="324">
        <f t="shared" ref="BN12:BY12" si="21">BN13+BN14+BN15</f>
        <v>0</v>
      </c>
      <c r="BO12" s="324">
        <f t="shared" si="21"/>
        <v>0</v>
      </c>
      <c r="BP12" s="324">
        <f t="shared" si="21"/>
        <v>0</v>
      </c>
      <c r="BQ12" s="324">
        <f t="shared" si="21"/>
        <v>0</v>
      </c>
      <c r="BR12" s="324">
        <f t="shared" si="21"/>
        <v>0</v>
      </c>
      <c r="BS12" s="324">
        <f t="shared" si="21"/>
        <v>0</v>
      </c>
      <c r="BT12" s="324">
        <f t="shared" si="21"/>
        <v>0</v>
      </c>
      <c r="BU12" s="324">
        <f t="shared" si="21"/>
        <v>0</v>
      </c>
      <c r="BV12" s="324">
        <f t="shared" si="21"/>
        <v>0</v>
      </c>
      <c r="BW12" s="324">
        <f t="shared" si="21"/>
        <v>0</v>
      </c>
      <c r="BX12" s="324">
        <f t="shared" si="21"/>
        <v>0</v>
      </c>
      <c r="BY12" s="324">
        <f t="shared" si="21"/>
        <v>0</v>
      </c>
      <c r="BZ12" s="324">
        <v>213300</v>
      </c>
      <c r="CA12" s="324">
        <f t="shared" ref="CA12:CP12" si="22">CA13+CA14+CA15</f>
        <v>0</v>
      </c>
      <c r="CB12" s="324">
        <f t="shared" si="22"/>
        <v>14400</v>
      </c>
      <c r="CC12" s="324">
        <f t="shared" si="22"/>
        <v>0</v>
      </c>
      <c r="CD12" s="324">
        <f t="shared" si="22"/>
        <v>0</v>
      </c>
      <c r="CE12" s="324">
        <f t="shared" si="22"/>
        <v>0</v>
      </c>
      <c r="CF12" s="324">
        <f t="shared" si="22"/>
        <v>0</v>
      </c>
      <c r="CG12" s="324">
        <f t="shared" si="22"/>
        <v>198900</v>
      </c>
      <c r="CH12" s="324">
        <f t="shared" si="22"/>
        <v>0</v>
      </c>
      <c r="CI12" s="324">
        <f t="shared" si="22"/>
        <v>0</v>
      </c>
      <c r="CJ12" s="324">
        <f t="shared" si="22"/>
        <v>0</v>
      </c>
      <c r="CK12" s="324">
        <f t="shared" si="22"/>
        <v>0</v>
      </c>
      <c r="CL12" s="324">
        <f t="shared" si="22"/>
        <v>0</v>
      </c>
      <c r="CM12" s="324">
        <f t="shared" si="22"/>
        <v>0</v>
      </c>
      <c r="CN12" s="324">
        <f t="shared" si="22"/>
        <v>0</v>
      </c>
      <c r="CO12" s="324">
        <f t="shared" si="22"/>
        <v>0</v>
      </c>
      <c r="CP12" s="324">
        <f t="shared" si="22"/>
        <v>0</v>
      </c>
      <c r="CQ12" s="324">
        <v>0</v>
      </c>
      <c r="CR12" s="324">
        <f>CR13+CR14+CR15</f>
        <v>0</v>
      </c>
      <c r="CS12" s="324">
        <f>CS13+CS14+CS15</f>
        <v>0</v>
      </c>
      <c r="CT12" s="324">
        <v>0</v>
      </c>
      <c r="CU12" s="324">
        <f t="shared" ref="CU12:CZ12" si="23">CU13+CU14+CU15</f>
        <v>0</v>
      </c>
      <c r="CV12" s="324">
        <f t="shared" si="23"/>
        <v>0</v>
      </c>
      <c r="CW12" s="324">
        <f t="shared" si="23"/>
        <v>0</v>
      </c>
      <c r="CX12" s="324">
        <f t="shared" si="23"/>
        <v>0</v>
      </c>
      <c r="CY12" s="324">
        <f t="shared" si="23"/>
        <v>0</v>
      </c>
      <c r="CZ12" s="324">
        <f t="shared" si="23"/>
        <v>0</v>
      </c>
      <c r="DA12" s="324">
        <v>0</v>
      </c>
      <c r="DB12" s="324">
        <f>DB13+DB14+DB15</f>
        <v>0</v>
      </c>
      <c r="DC12" s="324">
        <f>DC13+DC14+DC15</f>
        <v>0</v>
      </c>
      <c r="DD12" s="324">
        <f>DD13+DD14+DD15</f>
        <v>0</v>
      </c>
      <c r="DE12" s="324">
        <v>0</v>
      </c>
      <c r="DF12" s="324">
        <f>DF13+DF14+DF15</f>
        <v>0</v>
      </c>
      <c r="DG12" s="324">
        <f>DG13+DG14+DG15</f>
        <v>0</v>
      </c>
      <c r="DH12" s="324">
        <f>DH13+DH14+DH15</f>
        <v>0</v>
      </c>
      <c r="DI12" s="325">
        <f>DI13+DI14+DI15</f>
        <v>0</v>
      </c>
      <c r="DJ12" s="324">
        <f>DJ13+DJ14+DJ15</f>
        <v>0</v>
      </c>
    </row>
    <row r="13" ht="22.5" customHeight="1" spans="1:114">
      <c r="A13" s="252" t="s">
        <v>287</v>
      </c>
      <c r="B13" s="253"/>
      <c r="C13" s="160"/>
      <c r="D13" s="160" t="s">
        <v>579</v>
      </c>
      <c r="E13" s="324">
        <v>749780.3</v>
      </c>
      <c r="F13" s="324">
        <v>431262.45</v>
      </c>
      <c r="G13" s="324">
        <v>199061.28</v>
      </c>
      <c r="H13" s="324">
        <v>141757.88</v>
      </c>
      <c r="I13" s="324">
        <v>88477.3</v>
      </c>
      <c r="J13" s="324">
        <v>0</v>
      </c>
      <c r="K13" s="324">
        <v>0</v>
      </c>
      <c r="L13" s="324">
        <v>1221.6</v>
      </c>
      <c r="M13" s="324">
        <v>0</v>
      </c>
      <c r="N13" s="324">
        <v>0</v>
      </c>
      <c r="O13" s="324">
        <v>0</v>
      </c>
      <c r="P13" s="324">
        <v>744.39</v>
      </c>
      <c r="Q13" s="324">
        <v>0</v>
      </c>
      <c r="R13" s="324">
        <v>0</v>
      </c>
      <c r="S13" s="324">
        <v>0</v>
      </c>
      <c r="T13" s="324">
        <v>318517.85</v>
      </c>
      <c r="U13" s="324">
        <v>0</v>
      </c>
      <c r="V13" s="324">
        <v>0</v>
      </c>
      <c r="W13" s="324">
        <v>0</v>
      </c>
      <c r="X13" s="324">
        <v>0</v>
      </c>
      <c r="Y13" s="324">
        <v>0</v>
      </c>
      <c r="Z13" s="324">
        <v>0</v>
      </c>
      <c r="AA13" s="324">
        <v>0</v>
      </c>
      <c r="AB13" s="324">
        <v>0</v>
      </c>
      <c r="AC13" s="324">
        <v>8704</v>
      </c>
      <c r="AD13" s="324">
        <v>0</v>
      </c>
      <c r="AE13" s="324">
        <v>246798.33</v>
      </c>
      <c r="AF13" s="324">
        <v>0</v>
      </c>
      <c r="AG13" s="324">
        <v>0</v>
      </c>
      <c r="AH13" s="324">
        <v>0</v>
      </c>
      <c r="AI13" s="324">
        <v>0</v>
      </c>
      <c r="AJ13" s="324">
        <v>0</v>
      </c>
      <c r="AK13" s="324">
        <v>0</v>
      </c>
      <c r="AL13" s="324">
        <v>0</v>
      </c>
      <c r="AM13" s="324">
        <v>0</v>
      </c>
      <c r="AN13" s="324">
        <v>3000</v>
      </c>
      <c r="AO13" s="324">
        <v>0</v>
      </c>
      <c r="AP13" s="324">
        <v>6412.8</v>
      </c>
      <c r="AQ13" s="324">
        <v>20902.72</v>
      </c>
      <c r="AR13" s="324">
        <v>32700</v>
      </c>
      <c r="AS13" s="324">
        <v>0</v>
      </c>
      <c r="AT13" s="324">
        <v>0</v>
      </c>
      <c r="AU13" s="324">
        <v>0</v>
      </c>
      <c r="AV13" s="324">
        <v>0</v>
      </c>
      <c r="AW13" s="324">
        <v>0</v>
      </c>
      <c r="AX13" s="324">
        <v>0</v>
      </c>
      <c r="AY13" s="324">
        <v>0</v>
      </c>
      <c r="AZ13" s="324">
        <v>0</v>
      </c>
      <c r="BA13" s="324">
        <v>0</v>
      </c>
      <c r="BB13" s="324">
        <v>0</v>
      </c>
      <c r="BC13" s="324">
        <v>0</v>
      </c>
      <c r="BD13" s="324">
        <v>0</v>
      </c>
      <c r="BE13" s="324">
        <v>0</v>
      </c>
      <c r="BF13" s="324">
        <v>0</v>
      </c>
      <c r="BG13" s="324">
        <v>0</v>
      </c>
      <c r="BH13" s="324">
        <v>0</v>
      </c>
      <c r="BI13" s="324">
        <v>0</v>
      </c>
      <c r="BJ13" s="324">
        <v>0</v>
      </c>
      <c r="BK13" s="324">
        <v>0</v>
      </c>
      <c r="BL13" s="324">
        <v>0</v>
      </c>
      <c r="BM13" s="324">
        <v>0</v>
      </c>
      <c r="BN13" s="324">
        <v>0</v>
      </c>
      <c r="BO13" s="324">
        <v>0</v>
      </c>
      <c r="BP13" s="324">
        <v>0</v>
      </c>
      <c r="BQ13" s="324">
        <v>0</v>
      </c>
      <c r="BR13" s="324">
        <v>0</v>
      </c>
      <c r="BS13" s="324">
        <v>0</v>
      </c>
      <c r="BT13" s="324">
        <v>0</v>
      </c>
      <c r="BU13" s="324">
        <v>0</v>
      </c>
      <c r="BV13" s="324">
        <v>0</v>
      </c>
      <c r="BW13" s="324">
        <v>0</v>
      </c>
      <c r="BX13" s="324">
        <v>0</v>
      </c>
      <c r="BY13" s="324">
        <v>0</v>
      </c>
      <c r="BZ13" s="324">
        <v>0</v>
      </c>
      <c r="CA13" s="324">
        <v>0</v>
      </c>
      <c r="CB13" s="324">
        <v>0</v>
      </c>
      <c r="CC13" s="324">
        <v>0</v>
      </c>
      <c r="CD13" s="324">
        <v>0</v>
      </c>
      <c r="CE13" s="324">
        <v>0</v>
      </c>
      <c r="CF13" s="324">
        <v>0</v>
      </c>
      <c r="CG13" s="324">
        <v>0</v>
      </c>
      <c r="CH13" s="324">
        <v>0</v>
      </c>
      <c r="CI13" s="324">
        <v>0</v>
      </c>
      <c r="CJ13" s="324">
        <v>0</v>
      </c>
      <c r="CK13" s="324">
        <v>0</v>
      </c>
      <c r="CL13" s="324">
        <v>0</v>
      </c>
      <c r="CM13" s="324">
        <v>0</v>
      </c>
      <c r="CN13" s="324">
        <v>0</v>
      </c>
      <c r="CO13" s="324">
        <v>0</v>
      </c>
      <c r="CP13" s="324">
        <v>0</v>
      </c>
      <c r="CQ13" s="324">
        <v>0</v>
      </c>
      <c r="CR13" s="324">
        <v>0</v>
      </c>
      <c r="CS13" s="324">
        <v>0</v>
      </c>
      <c r="CT13" s="324">
        <v>0</v>
      </c>
      <c r="CU13" s="324">
        <v>0</v>
      </c>
      <c r="CV13" s="324">
        <v>0</v>
      </c>
      <c r="CW13" s="324">
        <v>0</v>
      </c>
      <c r="CX13" s="324">
        <v>0</v>
      </c>
      <c r="CY13" s="324">
        <v>0</v>
      </c>
      <c r="CZ13" s="324">
        <v>0</v>
      </c>
      <c r="DA13" s="324">
        <v>0</v>
      </c>
      <c r="DB13" s="324">
        <v>0</v>
      </c>
      <c r="DC13" s="324">
        <v>0</v>
      </c>
      <c r="DD13" s="324">
        <v>0</v>
      </c>
      <c r="DE13" s="324">
        <v>0</v>
      </c>
      <c r="DF13" s="324">
        <v>0</v>
      </c>
      <c r="DG13" s="324">
        <v>0</v>
      </c>
      <c r="DH13" s="324">
        <v>0</v>
      </c>
      <c r="DI13" s="325">
        <v>0</v>
      </c>
      <c r="DJ13" s="324">
        <v>0</v>
      </c>
    </row>
    <row r="14" ht="22.5" customHeight="1" spans="1:114">
      <c r="A14" s="252" t="s">
        <v>289</v>
      </c>
      <c r="B14" s="253"/>
      <c r="C14" s="160"/>
      <c r="D14" s="160" t="s">
        <v>580</v>
      </c>
      <c r="E14" s="324">
        <v>625169</v>
      </c>
      <c r="F14" s="324">
        <v>0</v>
      </c>
      <c r="G14" s="324">
        <v>0</v>
      </c>
      <c r="H14" s="324">
        <v>0</v>
      </c>
      <c r="I14" s="324">
        <v>0</v>
      </c>
      <c r="J14" s="324">
        <v>0</v>
      </c>
      <c r="K14" s="324">
        <v>0</v>
      </c>
      <c r="L14" s="324">
        <v>0</v>
      </c>
      <c r="M14" s="324">
        <v>0</v>
      </c>
      <c r="N14" s="324">
        <v>0</v>
      </c>
      <c r="O14" s="324">
        <v>0</v>
      </c>
      <c r="P14" s="324">
        <v>0</v>
      </c>
      <c r="Q14" s="324">
        <v>0</v>
      </c>
      <c r="R14" s="324">
        <v>0</v>
      </c>
      <c r="S14" s="324">
        <v>0</v>
      </c>
      <c r="T14" s="324">
        <v>426269</v>
      </c>
      <c r="U14" s="324">
        <v>15482.1</v>
      </c>
      <c r="V14" s="324">
        <v>20000</v>
      </c>
      <c r="W14" s="324">
        <v>0</v>
      </c>
      <c r="X14" s="324">
        <v>0</v>
      </c>
      <c r="Y14" s="324">
        <v>0</v>
      </c>
      <c r="Z14" s="324">
        <v>5429.4</v>
      </c>
      <c r="AA14" s="324">
        <v>0</v>
      </c>
      <c r="AB14" s="324">
        <v>0</v>
      </c>
      <c r="AC14" s="324">
        <v>8418</v>
      </c>
      <c r="AD14" s="324">
        <v>0</v>
      </c>
      <c r="AE14" s="324">
        <v>50000</v>
      </c>
      <c r="AF14" s="324">
        <v>55000</v>
      </c>
      <c r="AG14" s="324">
        <v>27182</v>
      </c>
      <c r="AH14" s="324">
        <v>0</v>
      </c>
      <c r="AI14" s="324">
        <v>0</v>
      </c>
      <c r="AJ14" s="324">
        <v>29995</v>
      </c>
      <c r="AK14" s="324">
        <v>0</v>
      </c>
      <c r="AL14" s="324">
        <v>0</v>
      </c>
      <c r="AM14" s="324">
        <v>91100</v>
      </c>
      <c r="AN14" s="324">
        <v>12000</v>
      </c>
      <c r="AO14" s="324">
        <v>0</v>
      </c>
      <c r="AP14" s="324">
        <v>0</v>
      </c>
      <c r="AQ14" s="324">
        <v>0</v>
      </c>
      <c r="AR14" s="324">
        <v>81</v>
      </c>
      <c r="AS14" s="324">
        <v>0</v>
      </c>
      <c r="AT14" s="324">
        <v>111581.5</v>
      </c>
      <c r="AU14" s="324">
        <v>0</v>
      </c>
      <c r="AV14" s="324">
        <v>0</v>
      </c>
      <c r="AW14" s="324">
        <v>0</v>
      </c>
      <c r="AX14" s="324">
        <v>0</v>
      </c>
      <c r="AY14" s="324">
        <v>0</v>
      </c>
      <c r="AZ14" s="324">
        <v>0</v>
      </c>
      <c r="BA14" s="324">
        <v>0</v>
      </c>
      <c r="BB14" s="324">
        <v>0</v>
      </c>
      <c r="BC14" s="324">
        <v>0</v>
      </c>
      <c r="BD14" s="324">
        <v>0</v>
      </c>
      <c r="BE14" s="324">
        <v>0</v>
      </c>
      <c r="BF14" s="324">
        <v>0</v>
      </c>
      <c r="BG14" s="324">
        <v>0</v>
      </c>
      <c r="BH14" s="324">
        <v>0</v>
      </c>
      <c r="BI14" s="324">
        <v>0</v>
      </c>
      <c r="BJ14" s="324">
        <v>0</v>
      </c>
      <c r="BK14" s="324">
        <v>0</v>
      </c>
      <c r="BL14" s="324">
        <v>0</v>
      </c>
      <c r="BM14" s="324">
        <v>0</v>
      </c>
      <c r="BN14" s="324">
        <v>0</v>
      </c>
      <c r="BO14" s="324">
        <v>0</v>
      </c>
      <c r="BP14" s="324">
        <v>0</v>
      </c>
      <c r="BQ14" s="324">
        <v>0</v>
      </c>
      <c r="BR14" s="324">
        <v>0</v>
      </c>
      <c r="BS14" s="324">
        <v>0</v>
      </c>
      <c r="BT14" s="324">
        <v>0</v>
      </c>
      <c r="BU14" s="324">
        <v>0</v>
      </c>
      <c r="BV14" s="324">
        <v>0</v>
      </c>
      <c r="BW14" s="324">
        <v>0</v>
      </c>
      <c r="BX14" s="324">
        <v>0</v>
      </c>
      <c r="BY14" s="324">
        <v>0</v>
      </c>
      <c r="BZ14" s="324">
        <v>198900</v>
      </c>
      <c r="CA14" s="324">
        <v>0</v>
      </c>
      <c r="CB14" s="324">
        <v>0</v>
      </c>
      <c r="CC14" s="324">
        <v>0</v>
      </c>
      <c r="CD14" s="324">
        <v>0</v>
      </c>
      <c r="CE14" s="324">
        <v>0</v>
      </c>
      <c r="CF14" s="324">
        <v>0</v>
      </c>
      <c r="CG14" s="324">
        <v>198900</v>
      </c>
      <c r="CH14" s="324">
        <v>0</v>
      </c>
      <c r="CI14" s="324">
        <v>0</v>
      </c>
      <c r="CJ14" s="324">
        <v>0</v>
      </c>
      <c r="CK14" s="324">
        <v>0</v>
      </c>
      <c r="CL14" s="324">
        <v>0</v>
      </c>
      <c r="CM14" s="324">
        <v>0</v>
      </c>
      <c r="CN14" s="324">
        <v>0</v>
      </c>
      <c r="CO14" s="324">
        <v>0</v>
      </c>
      <c r="CP14" s="324">
        <v>0</v>
      </c>
      <c r="CQ14" s="324">
        <v>0</v>
      </c>
      <c r="CR14" s="324">
        <v>0</v>
      </c>
      <c r="CS14" s="324">
        <v>0</v>
      </c>
      <c r="CT14" s="324">
        <v>0</v>
      </c>
      <c r="CU14" s="324">
        <v>0</v>
      </c>
      <c r="CV14" s="324">
        <v>0</v>
      </c>
      <c r="CW14" s="324">
        <v>0</v>
      </c>
      <c r="CX14" s="324">
        <v>0</v>
      </c>
      <c r="CY14" s="324">
        <v>0</v>
      </c>
      <c r="CZ14" s="324">
        <v>0</v>
      </c>
      <c r="DA14" s="324">
        <v>0</v>
      </c>
      <c r="DB14" s="324">
        <v>0</v>
      </c>
      <c r="DC14" s="324">
        <v>0</v>
      </c>
      <c r="DD14" s="324">
        <v>0</v>
      </c>
      <c r="DE14" s="324">
        <v>0</v>
      </c>
      <c r="DF14" s="324">
        <v>0</v>
      </c>
      <c r="DG14" s="324">
        <v>0</v>
      </c>
      <c r="DH14" s="324">
        <v>0</v>
      </c>
      <c r="DI14" s="325">
        <v>0</v>
      </c>
      <c r="DJ14" s="324">
        <v>0</v>
      </c>
    </row>
    <row r="15" ht="22.5" customHeight="1" spans="1:114">
      <c r="A15" s="252" t="s">
        <v>291</v>
      </c>
      <c r="B15" s="253"/>
      <c r="C15" s="160"/>
      <c r="D15" s="160" t="s">
        <v>581</v>
      </c>
      <c r="E15" s="324">
        <v>312304.27</v>
      </c>
      <c r="F15" s="324">
        <v>0</v>
      </c>
      <c r="G15" s="324">
        <v>0</v>
      </c>
      <c r="H15" s="324">
        <v>0</v>
      </c>
      <c r="I15" s="324">
        <v>0</v>
      </c>
      <c r="J15" s="324">
        <v>0</v>
      </c>
      <c r="K15" s="324">
        <v>0</v>
      </c>
      <c r="L15" s="324">
        <v>0</v>
      </c>
      <c r="M15" s="324">
        <v>0</v>
      </c>
      <c r="N15" s="324">
        <v>0</v>
      </c>
      <c r="O15" s="324">
        <v>0</v>
      </c>
      <c r="P15" s="324">
        <v>0</v>
      </c>
      <c r="Q15" s="324">
        <v>0</v>
      </c>
      <c r="R15" s="324">
        <v>0</v>
      </c>
      <c r="S15" s="324">
        <v>0</v>
      </c>
      <c r="T15" s="324">
        <v>288604.27</v>
      </c>
      <c r="U15" s="324">
        <v>0</v>
      </c>
      <c r="V15" s="324">
        <v>0</v>
      </c>
      <c r="W15" s="324">
        <v>380</v>
      </c>
      <c r="X15" s="324">
        <v>0</v>
      </c>
      <c r="Y15" s="324">
        <v>0</v>
      </c>
      <c r="Z15" s="324">
        <v>582.5</v>
      </c>
      <c r="AA15" s="324">
        <v>0</v>
      </c>
      <c r="AB15" s="324">
        <v>0</v>
      </c>
      <c r="AC15" s="324">
        <v>0</v>
      </c>
      <c r="AD15" s="324">
        <v>0</v>
      </c>
      <c r="AE15" s="324">
        <v>0</v>
      </c>
      <c r="AF15" s="324">
        <v>0</v>
      </c>
      <c r="AG15" s="324">
        <v>0</v>
      </c>
      <c r="AH15" s="324">
        <v>239810.2</v>
      </c>
      <c r="AI15" s="324">
        <v>0</v>
      </c>
      <c r="AJ15" s="324">
        <v>0</v>
      </c>
      <c r="AK15" s="324">
        <v>0</v>
      </c>
      <c r="AL15" s="324">
        <v>0</v>
      </c>
      <c r="AM15" s="324">
        <v>0</v>
      </c>
      <c r="AN15" s="324">
        <v>0</v>
      </c>
      <c r="AO15" s="324">
        <v>0</v>
      </c>
      <c r="AP15" s="324">
        <v>0</v>
      </c>
      <c r="AQ15" s="324">
        <v>0</v>
      </c>
      <c r="AR15" s="324">
        <v>0</v>
      </c>
      <c r="AS15" s="324">
        <v>0</v>
      </c>
      <c r="AT15" s="324">
        <v>47831.57</v>
      </c>
      <c r="AU15" s="324">
        <v>9300</v>
      </c>
      <c r="AV15" s="324">
        <v>0</v>
      </c>
      <c r="AW15" s="324">
        <v>0</v>
      </c>
      <c r="AX15" s="324">
        <v>0</v>
      </c>
      <c r="AY15" s="324">
        <v>0</v>
      </c>
      <c r="AZ15" s="324">
        <v>0</v>
      </c>
      <c r="BA15" s="324">
        <v>0</v>
      </c>
      <c r="BB15" s="324">
        <v>0</v>
      </c>
      <c r="BC15" s="324">
        <v>0</v>
      </c>
      <c r="BD15" s="324">
        <v>0</v>
      </c>
      <c r="BE15" s="324">
        <v>0</v>
      </c>
      <c r="BF15" s="324">
        <v>0</v>
      </c>
      <c r="BG15" s="324">
        <v>9300</v>
      </c>
      <c r="BH15" s="324">
        <v>0</v>
      </c>
      <c r="BI15" s="324">
        <v>0</v>
      </c>
      <c r="BJ15" s="324">
        <v>0</v>
      </c>
      <c r="BK15" s="324">
        <v>0</v>
      </c>
      <c r="BL15" s="324">
        <v>0</v>
      </c>
      <c r="BM15" s="324">
        <v>0</v>
      </c>
      <c r="BN15" s="324">
        <v>0</v>
      </c>
      <c r="BO15" s="324">
        <v>0</v>
      </c>
      <c r="BP15" s="324">
        <v>0</v>
      </c>
      <c r="BQ15" s="324">
        <v>0</v>
      </c>
      <c r="BR15" s="324">
        <v>0</v>
      </c>
      <c r="BS15" s="324">
        <v>0</v>
      </c>
      <c r="BT15" s="324">
        <v>0</v>
      </c>
      <c r="BU15" s="324">
        <v>0</v>
      </c>
      <c r="BV15" s="324">
        <v>0</v>
      </c>
      <c r="BW15" s="324">
        <v>0</v>
      </c>
      <c r="BX15" s="324">
        <v>0</v>
      </c>
      <c r="BY15" s="324">
        <v>0</v>
      </c>
      <c r="BZ15" s="324">
        <v>14400</v>
      </c>
      <c r="CA15" s="324">
        <v>0</v>
      </c>
      <c r="CB15" s="324">
        <v>14400</v>
      </c>
      <c r="CC15" s="324">
        <v>0</v>
      </c>
      <c r="CD15" s="324">
        <v>0</v>
      </c>
      <c r="CE15" s="324">
        <v>0</v>
      </c>
      <c r="CF15" s="324">
        <v>0</v>
      </c>
      <c r="CG15" s="324">
        <v>0</v>
      </c>
      <c r="CH15" s="324">
        <v>0</v>
      </c>
      <c r="CI15" s="324">
        <v>0</v>
      </c>
      <c r="CJ15" s="324">
        <v>0</v>
      </c>
      <c r="CK15" s="324">
        <v>0</v>
      </c>
      <c r="CL15" s="324">
        <v>0</v>
      </c>
      <c r="CM15" s="324">
        <v>0</v>
      </c>
      <c r="CN15" s="324">
        <v>0</v>
      </c>
      <c r="CO15" s="324">
        <v>0</v>
      </c>
      <c r="CP15" s="324">
        <v>0</v>
      </c>
      <c r="CQ15" s="324">
        <v>0</v>
      </c>
      <c r="CR15" s="324">
        <v>0</v>
      </c>
      <c r="CS15" s="324">
        <v>0</v>
      </c>
      <c r="CT15" s="324">
        <v>0</v>
      </c>
      <c r="CU15" s="324">
        <v>0</v>
      </c>
      <c r="CV15" s="324">
        <v>0</v>
      </c>
      <c r="CW15" s="324">
        <v>0</v>
      </c>
      <c r="CX15" s="324">
        <v>0</v>
      </c>
      <c r="CY15" s="324">
        <v>0</v>
      </c>
      <c r="CZ15" s="324">
        <v>0</v>
      </c>
      <c r="DA15" s="324">
        <v>0</v>
      </c>
      <c r="DB15" s="324">
        <v>0</v>
      </c>
      <c r="DC15" s="324">
        <v>0</v>
      </c>
      <c r="DD15" s="324">
        <v>0</v>
      </c>
      <c r="DE15" s="324">
        <v>0</v>
      </c>
      <c r="DF15" s="324">
        <v>0</v>
      </c>
      <c r="DG15" s="324">
        <v>0</v>
      </c>
      <c r="DH15" s="324">
        <v>0</v>
      </c>
      <c r="DI15" s="325">
        <v>0</v>
      </c>
      <c r="DJ15" s="324">
        <v>0</v>
      </c>
    </row>
    <row r="16" ht="22.5" customHeight="1" spans="1:114">
      <c r="A16" s="248" t="s">
        <v>293</v>
      </c>
      <c r="B16" s="249"/>
      <c r="C16" s="156"/>
      <c r="D16" s="156" t="s">
        <v>296</v>
      </c>
      <c r="E16" s="324">
        <v>77981.08</v>
      </c>
      <c r="F16" s="324">
        <v>77981.08</v>
      </c>
      <c r="G16" s="324">
        <f t="shared" ref="G16:S16" si="24">G17</f>
        <v>0</v>
      </c>
      <c r="H16" s="324">
        <f t="shared" si="24"/>
        <v>0</v>
      </c>
      <c r="I16" s="324">
        <f t="shared" si="24"/>
        <v>0</v>
      </c>
      <c r="J16" s="324">
        <f t="shared" si="24"/>
        <v>0</v>
      </c>
      <c r="K16" s="324">
        <f t="shared" si="24"/>
        <v>0</v>
      </c>
      <c r="L16" s="324">
        <f t="shared" si="24"/>
        <v>0</v>
      </c>
      <c r="M16" s="324">
        <f t="shared" si="24"/>
        <v>77981.08</v>
      </c>
      <c r="N16" s="324">
        <f t="shared" si="24"/>
        <v>0</v>
      </c>
      <c r="O16" s="324">
        <f t="shared" si="24"/>
        <v>0</v>
      </c>
      <c r="P16" s="324">
        <f t="shared" si="24"/>
        <v>0</v>
      </c>
      <c r="Q16" s="324">
        <f t="shared" si="24"/>
        <v>0</v>
      </c>
      <c r="R16" s="324">
        <f t="shared" si="24"/>
        <v>0</v>
      </c>
      <c r="S16" s="324">
        <f t="shared" si="24"/>
        <v>0</v>
      </c>
      <c r="T16" s="324">
        <v>0</v>
      </c>
      <c r="U16" s="324">
        <f t="shared" ref="U16:AT16" si="25">U17</f>
        <v>0</v>
      </c>
      <c r="V16" s="324">
        <f t="shared" si="25"/>
        <v>0</v>
      </c>
      <c r="W16" s="324">
        <f t="shared" si="25"/>
        <v>0</v>
      </c>
      <c r="X16" s="324">
        <f t="shared" si="25"/>
        <v>0</v>
      </c>
      <c r="Y16" s="324">
        <f t="shared" si="25"/>
        <v>0</v>
      </c>
      <c r="Z16" s="324">
        <f t="shared" si="25"/>
        <v>0</v>
      </c>
      <c r="AA16" s="324">
        <f t="shared" si="25"/>
        <v>0</v>
      </c>
      <c r="AB16" s="324">
        <f t="shared" si="25"/>
        <v>0</v>
      </c>
      <c r="AC16" s="324">
        <f t="shared" si="25"/>
        <v>0</v>
      </c>
      <c r="AD16" s="324">
        <f t="shared" si="25"/>
        <v>0</v>
      </c>
      <c r="AE16" s="324">
        <f t="shared" si="25"/>
        <v>0</v>
      </c>
      <c r="AF16" s="324">
        <f t="shared" si="25"/>
        <v>0</v>
      </c>
      <c r="AG16" s="324">
        <f t="shared" si="25"/>
        <v>0</v>
      </c>
      <c r="AH16" s="324">
        <f t="shared" si="25"/>
        <v>0</v>
      </c>
      <c r="AI16" s="324">
        <f t="shared" si="25"/>
        <v>0</v>
      </c>
      <c r="AJ16" s="324">
        <f t="shared" si="25"/>
        <v>0</v>
      </c>
      <c r="AK16" s="324">
        <f t="shared" si="25"/>
        <v>0</v>
      </c>
      <c r="AL16" s="324">
        <f t="shared" si="25"/>
        <v>0</v>
      </c>
      <c r="AM16" s="324">
        <f t="shared" si="25"/>
        <v>0</v>
      </c>
      <c r="AN16" s="324">
        <f t="shared" si="25"/>
        <v>0</v>
      </c>
      <c r="AO16" s="324">
        <f t="shared" si="25"/>
        <v>0</v>
      </c>
      <c r="AP16" s="324">
        <f t="shared" si="25"/>
        <v>0</v>
      </c>
      <c r="AQ16" s="324">
        <f t="shared" si="25"/>
        <v>0</v>
      </c>
      <c r="AR16" s="324">
        <f t="shared" si="25"/>
        <v>0</v>
      </c>
      <c r="AS16" s="324">
        <f t="shared" si="25"/>
        <v>0</v>
      </c>
      <c r="AT16" s="324">
        <f t="shared" si="25"/>
        <v>0</v>
      </c>
      <c r="AU16" s="324">
        <v>0</v>
      </c>
      <c r="AV16" s="324">
        <f t="shared" ref="AV16:BG16" si="26">AV17</f>
        <v>0</v>
      </c>
      <c r="AW16" s="324">
        <f t="shared" si="26"/>
        <v>0</v>
      </c>
      <c r="AX16" s="324">
        <f t="shared" si="26"/>
        <v>0</v>
      </c>
      <c r="AY16" s="324">
        <f t="shared" si="26"/>
        <v>0</v>
      </c>
      <c r="AZ16" s="324">
        <f t="shared" si="26"/>
        <v>0</v>
      </c>
      <c r="BA16" s="324">
        <f t="shared" si="26"/>
        <v>0</v>
      </c>
      <c r="BB16" s="324">
        <f t="shared" si="26"/>
        <v>0</v>
      </c>
      <c r="BC16" s="324">
        <f t="shared" si="26"/>
        <v>0</v>
      </c>
      <c r="BD16" s="324">
        <f t="shared" si="26"/>
        <v>0</v>
      </c>
      <c r="BE16" s="324">
        <f t="shared" si="26"/>
        <v>0</v>
      </c>
      <c r="BF16" s="324">
        <f t="shared" si="26"/>
        <v>0</v>
      </c>
      <c r="BG16" s="324">
        <f t="shared" si="26"/>
        <v>0</v>
      </c>
      <c r="BH16" s="324">
        <v>0</v>
      </c>
      <c r="BI16" s="324">
        <f>BI17</f>
        <v>0</v>
      </c>
      <c r="BJ16" s="324">
        <f>BJ17</f>
        <v>0</v>
      </c>
      <c r="BK16" s="324">
        <f>BK17</f>
        <v>0</v>
      </c>
      <c r="BL16" s="324">
        <f>BL17</f>
        <v>0</v>
      </c>
      <c r="BM16" s="324">
        <v>0</v>
      </c>
      <c r="BN16" s="324">
        <f t="shared" ref="BN16:BY16" si="27">BN17</f>
        <v>0</v>
      </c>
      <c r="BO16" s="324">
        <f t="shared" si="27"/>
        <v>0</v>
      </c>
      <c r="BP16" s="324">
        <f t="shared" si="27"/>
        <v>0</v>
      </c>
      <c r="BQ16" s="324">
        <f t="shared" si="27"/>
        <v>0</v>
      </c>
      <c r="BR16" s="324">
        <f t="shared" si="27"/>
        <v>0</v>
      </c>
      <c r="BS16" s="324">
        <f t="shared" si="27"/>
        <v>0</v>
      </c>
      <c r="BT16" s="324">
        <f t="shared" si="27"/>
        <v>0</v>
      </c>
      <c r="BU16" s="324">
        <f t="shared" si="27"/>
        <v>0</v>
      </c>
      <c r="BV16" s="324">
        <f t="shared" si="27"/>
        <v>0</v>
      </c>
      <c r="BW16" s="324">
        <f t="shared" si="27"/>
        <v>0</v>
      </c>
      <c r="BX16" s="324">
        <f t="shared" si="27"/>
        <v>0</v>
      </c>
      <c r="BY16" s="324">
        <f t="shared" si="27"/>
        <v>0</v>
      </c>
      <c r="BZ16" s="324">
        <v>0</v>
      </c>
      <c r="CA16" s="324">
        <f t="shared" ref="CA16:CP16" si="28">CA17</f>
        <v>0</v>
      </c>
      <c r="CB16" s="324">
        <f t="shared" si="28"/>
        <v>0</v>
      </c>
      <c r="CC16" s="324">
        <f t="shared" si="28"/>
        <v>0</v>
      </c>
      <c r="CD16" s="324">
        <f t="shared" si="28"/>
        <v>0</v>
      </c>
      <c r="CE16" s="324">
        <f t="shared" si="28"/>
        <v>0</v>
      </c>
      <c r="CF16" s="324">
        <f t="shared" si="28"/>
        <v>0</v>
      </c>
      <c r="CG16" s="324">
        <f t="shared" si="28"/>
        <v>0</v>
      </c>
      <c r="CH16" s="324">
        <f t="shared" si="28"/>
        <v>0</v>
      </c>
      <c r="CI16" s="324">
        <f t="shared" si="28"/>
        <v>0</v>
      </c>
      <c r="CJ16" s="324">
        <f t="shared" si="28"/>
        <v>0</v>
      </c>
      <c r="CK16" s="324">
        <f t="shared" si="28"/>
        <v>0</v>
      </c>
      <c r="CL16" s="324">
        <f t="shared" si="28"/>
        <v>0</v>
      </c>
      <c r="CM16" s="324">
        <f t="shared" si="28"/>
        <v>0</v>
      </c>
      <c r="CN16" s="324">
        <f t="shared" si="28"/>
        <v>0</v>
      </c>
      <c r="CO16" s="324">
        <f t="shared" si="28"/>
        <v>0</v>
      </c>
      <c r="CP16" s="324">
        <f t="shared" si="28"/>
        <v>0</v>
      </c>
      <c r="CQ16" s="324">
        <v>0</v>
      </c>
      <c r="CR16" s="324">
        <f>CR17</f>
        <v>0</v>
      </c>
      <c r="CS16" s="324">
        <f>CS17</f>
        <v>0</v>
      </c>
      <c r="CT16" s="324">
        <v>0</v>
      </c>
      <c r="CU16" s="324">
        <f t="shared" ref="CU16:CZ16" si="29">CU17</f>
        <v>0</v>
      </c>
      <c r="CV16" s="324">
        <f t="shared" si="29"/>
        <v>0</v>
      </c>
      <c r="CW16" s="324">
        <f t="shared" si="29"/>
        <v>0</v>
      </c>
      <c r="CX16" s="324">
        <f t="shared" si="29"/>
        <v>0</v>
      </c>
      <c r="CY16" s="324">
        <f t="shared" si="29"/>
        <v>0</v>
      </c>
      <c r="CZ16" s="324">
        <f t="shared" si="29"/>
        <v>0</v>
      </c>
      <c r="DA16" s="324">
        <v>0</v>
      </c>
      <c r="DB16" s="324">
        <f>DB17</f>
        <v>0</v>
      </c>
      <c r="DC16" s="324">
        <f>DC17</f>
        <v>0</v>
      </c>
      <c r="DD16" s="324">
        <f>DD17</f>
        <v>0</v>
      </c>
      <c r="DE16" s="324">
        <v>0</v>
      </c>
      <c r="DF16" s="324">
        <f>DF17</f>
        <v>0</v>
      </c>
      <c r="DG16" s="324">
        <f>DG17</f>
        <v>0</v>
      </c>
      <c r="DH16" s="324">
        <f>DH17</f>
        <v>0</v>
      </c>
      <c r="DI16" s="325">
        <f>DI17</f>
        <v>0</v>
      </c>
      <c r="DJ16" s="324">
        <f>DJ17</f>
        <v>0</v>
      </c>
    </row>
    <row r="17" ht="22.5" customHeight="1" spans="1:114">
      <c r="A17" s="252" t="s">
        <v>295</v>
      </c>
      <c r="B17" s="253"/>
      <c r="C17" s="160"/>
      <c r="D17" s="160" t="s">
        <v>582</v>
      </c>
      <c r="E17" s="324">
        <v>77981.08</v>
      </c>
      <c r="F17" s="324">
        <v>77981.08</v>
      </c>
      <c r="G17" s="324">
        <v>0</v>
      </c>
      <c r="H17" s="324">
        <v>0</v>
      </c>
      <c r="I17" s="324">
        <v>0</v>
      </c>
      <c r="J17" s="324">
        <v>0</v>
      </c>
      <c r="K17" s="324">
        <v>0</v>
      </c>
      <c r="L17" s="324">
        <v>0</v>
      </c>
      <c r="M17" s="324">
        <v>77981.08</v>
      </c>
      <c r="N17" s="324">
        <v>0</v>
      </c>
      <c r="O17" s="324">
        <v>0</v>
      </c>
      <c r="P17" s="324">
        <v>0</v>
      </c>
      <c r="Q17" s="324">
        <v>0</v>
      </c>
      <c r="R17" s="324">
        <v>0</v>
      </c>
      <c r="S17" s="324">
        <v>0</v>
      </c>
      <c r="T17" s="324">
        <v>0</v>
      </c>
      <c r="U17" s="324">
        <v>0</v>
      </c>
      <c r="V17" s="324">
        <v>0</v>
      </c>
      <c r="W17" s="324">
        <v>0</v>
      </c>
      <c r="X17" s="324">
        <v>0</v>
      </c>
      <c r="Y17" s="324">
        <v>0</v>
      </c>
      <c r="Z17" s="324">
        <v>0</v>
      </c>
      <c r="AA17" s="324">
        <v>0</v>
      </c>
      <c r="AB17" s="324">
        <v>0</v>
      </c>
      <c r="AC17" s="324">
        <v>0</v>
      </c>
      <c r="AD17" s="324">
        <v>0</v>
      </c>
      <c r="AE17" s="324">
        <v>0</v>
      </c>
      <c r="AF17" s="324">
        <v>0</v>
      </c>
      <c r="AG17" s="324">
        <v>0</v>
      </c>
      <c r="AH17" s="324">
        <v>0</v>
      </c>
      <c r="AI17" s="324">
        <v>0</v>
      </c>
      <c r="AJ17" s="324">
        <v>0</v>
      </c>
      <c r="AK17" s="324">
        <v>0</v>
      </c>
      <c r="AL17" s="324">
        <v>0</v>
      </c>
      <c r="AM17" s="324">
        <v>0</v>
      </c>
      <c r="AN17" s="324">
        <v>0</v>
      </c>
      <c r="AO17" s="324">
        <v>0</v>
      </c>
      <c r="AP17" s="324">
        <v>0</v>
      </c>
      <c r="AQ17" s="324">
        <v>0</v>
      </c>
      <c r="AR17" s="324">
        <v>0</v>
      </c>
      <c r="AS17" s="324">
        <v>0</v>
      </c>
      <c r="AT17" s="324">
        <v>0</v>
      </c>
      <c r="AU17" s="324">
        <v>0</v>
      </c>
      <c r="AV17" s="324">
        <v>0</v>
      </c>
      <c r="AW17" s="324">
        <v>0</v>
      </c>
      <c r="AX17" s="324">
        <v>0</v>
      </c>
      <c r="AY17" s="324">
        <v>0</v>
      </c>
      <c r="AZ17" s="324">
        <v>0</v>
      </c>
      <c r="BA17" s="324">
        <v>0</v>
      </c>
      <c r="BB17" s="324">
        <v>0</v>
      </c>
      <c r="BC17" s="324">
        <v>0</v>
      </c>
      <c r="BD17" s="324">
        <v>0</v>
      </c>
      <c r="BE17" s="324">
        <v>0</v>
      </c>
      <c r="BF17" s="324">
        <v>0</v>
      </c>
      <c r="BG17" s="324">
        <v>0</v>
      </c>
      <c r="BH17" s="324">
        <v>0</v>
      </c>
      <c r="BI17" s="324">
        <v>0</v>
      </c>
      <c r="BJ17" s="324">
        <v>0</v>
      </c>
      <c r="BK17" s="324">
        <v>0</v>
      </c>
      <c r="BL17" s="324">
        <v>0</v>
      </c>
      <c r="BM17" s="324">
        <v>0</v>
      </c>
      <c r="BN17" s="324">
        <v>0</v>
      </c>
      <c r="BO17" s="324">
        <v>0</v>
      </c>
      <c r="BP17" s="324">
        <v>0</v>
      </c>
      <c r="BQ17" s="324">
        <v>0</v>
      </c>
      <c r="BR17" s="324">
        <v>0</v>
      </c>
      <c r="BS17" s="324">
        <v>0</v>
      </c>
      <c r="BT17" s="324">
        <v>0</v>
      </c>
      <c r="BU17" s="324">
        <v>0</v>
      </c>
      <c r="BV17" s="324">
        <v>0</v>
      </c>
      <c r="BW17" s="324">
        <v>0</v>
      </c>
      <c r="BX17" s="324">
        <v>0</v>
      </c>
      <c r="BY17" s="324">
        <v>0</v>
      </c>
      <c r="BZ17" s="324">
        <v>0</v>
      </c>
      <c r="CA17" s="324">
        <v>0</v>
      </c>
      <c r="CB17" s="324">
        <v>0</v>
      </c>
      <c r="CC17" s="324">
        <v>0</v>
      </c>
      <c r="CD17" s="324">
        <v>0</v>
      </c>
      <c r="CE17" s="324">
        <v>0</v>
      </c>
      <c r="CF17" s="324">
        <v>0</v>
      </c>
      <c r="CG17" s="324">
        <v>0</v>
      </c>
      <c r="CH17" s="324">
        <v>0</v>
      </c>
      <c r="CI17" s="324">
        <v>0</v>
      </c>
      <c r="CJ17" s="324">
        <v>0</v>
      </c>
      <c r="CK17" s="324">
        <v>0</v>
      </c>
      <c r="CL17" s="324">
        <v>0</v>
      </c>
      <c r="CM17" s="324">
        <v>0</v>
      </c>
      <c r="CN17" s="324">
        <v>0</v>
      </c>
      <c r="CO17" s="324">
        <v>0</v>
      </c>
      <c r="CP17" s="324">
        <v>0</v>
      </c>
      <c r="CQ17" s="324">
        <v>0</v>
      </c>
      <c r="CR17" s="324">
        <v>0</v>
      </c>
      <c r="CS17" s="324">
        <v>0</v>
      </c>
      <c r="CT17" s="324">
        <v>0</v>
      </c>
      <c r="CU17" s="324">
        <v>0</v>
      </c>
      <c r="CV17" s="324">
        <v>0</v>
      </c>
      <c r="CW17" s="324">
        <v>0</v>
      </c>
      <c r="CX17" s="324">
        <v>0</v>
      </c>
      <c r="CY17" s="324">
        <v>0</v>
      </c>
      <c r="CZ17" s="324">
        <v>0</v>
      </c>
      <c r="DA17" s="324">
        <v>0</v>
      </c>
      <c r="DB17" s="324">
        <v>0</v>
      </c>
      <c r="DC17" s="324">
        <v>0</v>
      </c>
      <c r="DD17" s="324">
        <v>0</v>
      </c>
      <c r="DE17" s="324">
        <v>0</v>
      </c>
      <c r="DF17" s="324">
        <v>0</v>
      </c>
      <c r="DG17" s="324">
        <v>0</v>
      </c>
      <c r="DH17" s="324">
        <v>0</v>
      </c>
      <c r="DI17" s="325">
        <v>0</v>
      </c>
      <c r="DJ17" s="324">
        <v>0</v>
      </c>
    </row>
    <row r="18" ht="22.5" customHeight="1" spans="1:114">
      <c r="A18" s="248" t="s">
        <v>297</v>
      </c>
      <c r="B18" s="249"/>
      <c r="C18" s="156"/>
      <c r="D18" s="156" t="s">
        <v>298</v>
      </c>
      <c r="E18" s="324">
        <v>21042.85</v>
      </c>
      <c r="F18" s="324">
        <v>21042.85</v>
      </c>
      <c r="G18" s="324">
        <f t="shared" ref="G18:S18" si="30">G19</f>
        <v>0</v>
      </c>
      <c r="H18" s="324">
        <f t="shared" si="30"/>
        <v>0</v>
      </c>
      <c r="I18" s="324">
        <f t="shared" si="30"/>
        <v>0</v>
      </c>
      <c r="J18" s="324">
        <f t="shared" si="30"/>
        <v>0</v>
      </c>
      <c r="K18" s="324">
        <f t="shared" si="30"/>
        <v>0</v>
      </c>
      <c r="L18" s="324">
        <f t="shared" si="30"/>
        <v>0</v>
      </c>
      <c r="M18" s="324">
        <f t="shared" si="30"/>
        <v>0</v>
      </c>
      <c r="N18" s="324">
        <f t="shared" si="30"/>
        <v>21042.85</v>
      </c>
      <c r="O18" s="324">
        <f t="shared" si="30"/>
        <v>0</v>
      </c>
      <c r="P18" s="324">
        <f t="shared" si="30"/>
        <v>0</v>
      </c>
      <c r="Q18" s="324">
        <f t="shared" si="30"/>
        <v>0</v>
      </c>
      <c r="R18" s="324">
        <f t="shared" si="30"/>
        <v>0</v>
      </c>
      <c r="S18" s="324">
        <f t="shared" si="30"/>
        <v>0</v>
      </c>
      <c r="T18" s="324">
        <v>0</v>
      </c>
      <c r="U18" s="324">
        <f t="shared" ref="U18:AT18" si="31">U19</f>
        <v>0</v>
      </c>
      <c r="V18" s="324">
        <f t="shared" si="31"/>
        <v>0</v>
      </c>
      <c r="W18" s="324">
        <f t="shared" si="31"/>
        <v>0</v>
      </c>
      <c r="X18" s="324">
        <f t="shared" si="31"/>
        <v>0</v>
      </c>
      <c r="Y18" s="324">
        <f t="shared" si="31"/>
        <v>0</v>
      </c>
      <c r="Z18" s="324">
        <f t="shared" si="31"/>
        <v>0</v>
      </c>
      <c r="AA18" s="324">
        <f t="shared" si="31"/>
        <v>0</v>
      </c>
      <c r="AB18" s="324">
        <f t="shared" si="31"/>
        <v>0</v>
      </c>
      <c r="AC18" s="324">
        <f t="shared" si="31"/>
        <v>0</v>
      </c>
      <c r="AD18" s="324">
        <f t="shared" si="31"/>
        <v>0</v>
      </c>
      <c r="AE18" s="324">
        <f t="shared" si="31"/>
        <v>0</v>
      </c>
      <c r="AF18" s="324">
        <f t="shared" si="31"/>
        <v>0</v>
      </c>
      <c r="AG18" s="324">
        <f t="shared" si="31"/>
        <v>0</v>
      </c>
      <c r="AH18" s="324">
        <f t="shared" si="31"/>
        <v>0</v>
      </c>
      <c r="AI18" s="324">
        <f t="shared" si="31"/>
        <v>0</v>
      </c>
      <c r="AJ18" s="324">
        <f t="shared" si="31"/>
        <v>0</v>
      </c>
      <c r="AK18" s="324">
        <f t="shared" si="31"/>
        <v>0</v>
      </c>
      <c r="AL18" s="324">
        <f t="shared" si="31"/>
        <v>0</v>
      </c>
      <c r="AM18" s="324">
        <f t="shared" si="31"/>
        <v>0</v>
      </c>
      <c r="AN18" s="324">
        <f t="shared" si="31"/>
        <v>0</v>
      </c>
      <c r="AO18" s="324">
        <f t="shared" si="31"/>
        <v>0</v>
      </c>
      <c r="AP18" s="324">
        <f t="shared" si="31"/>
        <v>0</v>
      </c>
      <c r="AQ18" s="324">
        <f t="shared" si="31"/>
        <v>0</v>
      </c>
      <c r="AR18" s="324">
        <f t="shared" si="31"/>
        <v>0</v>
      </c>
      <c r="AS18" s="324">
        <f t="shared" si="31"/>
        <v>0</v>
      </c>
      <c r="AT18" s="324">
        <f t="shared" si="31"/>
        <v>0</v>
      </c>
      <c r="AU18" s="324">
        <v>0</v>
      </c>
      <c r="AV18" s="324">
        <f t="shared" ref="AV18:BG18" si="32">AV19</f>
        <v>0</v>
      </c>
      <c r="AW18" s="324">
        <f t="shared" si="32"/>
        <v>0</v>
      </c>
      <c r="AX18" s="324">
        <f t="shared" si="32"/>
        <v>0</v>
      </c>
      <c r="AY18" s="324">
        <f t="shared" si="32"/>
        <v>0</v>
      </c>
      <c r="AZ18" s="324">
        <f t="shared" si="32"/>
        <v>0</v>
      </c>
      <c r="BA18" s="324">
        <f t="shared" si="32"/>
        <v>0</v>
      </c>
      <c r="BB18" s="324">
        <f t="shared" si="32"/>
        <v>0</v>
      </c>
      <c r="BC18" s="324">
        <f t="shared" si="32"/>
        <v>0</v>
      </c>
      <c r="BD18" s="324">
        <f t="shared" si="32"/>
        <v>0</v>
      </c>
      <c r="BE18" s="324">
        <f t="shared" si="32"/>
        <v>0</v>
      </c>
      <c r="BF18" s="324">
        <f t="shared" si="32"/>
        <v>0</v>
      </c>
      <c r="BG18" s="324">
        <f t="shared" si="32"/>
        <v>0</v>
      </c>
      <c r="BH18" s="324">
        <v>0</v>
      </c>
      <c r="BI18" s="324">
        <f>BI19</f>
        <v>0</v>
      </c>
      <c r="BJ18" s="324">
        <f>BJ19</f>
        <v>0</v>
      </c>
      <c r="BK18" s="324">
        <f>BK19</f>
        <v>0</v>
      </c>
      <c r="BL18" s="324">
        <f>BL19</f>
        <v>0</v>
      </c>
      <c r="BM18" s="324">
        <v>0</v>
      </c>
      <c r="BN18" s="324">
        <f t="shared" ref="BN18:BY18" si="33">BN19</f>
        <v>0</v>
      </c>
      <c r="BO18" s="324">
        <f t="shared" si="33"/>
        <v>0</v>
      </c>
      <c r="BP18" s="324">
        <f t="shared" si="33"/>
        <v>0</v>
      </c>
      <c r="BQ18" s="324">
        <f t="shared" si="33"/>
        <v>0</v>
      </c>
      <c r="BR18" s="324">
        <f t="shared" si="33"/>
        <v>0</v>
      </c>
      <c r="BS18" s="324">
        <f t="shared" si="33"/>
        <v>0</v>
      </c>
      <c r="BT18" s="324">
        <f t="shared" si="33"/>
        <v>0</v>
      </c>
      <c r="BU18" s="324">
        <f t="shared" si="33"/>
        <v>0</v>
      </c>
      <c r="BV18" s="324">
        <f t="shared" si="33"/>
        <v>0</v>
      </c>
      <c r="BW18" s="324">
        <f t="shared" si="33"/>
        <v>0</v>
      </c>
      <c r="BX18" s="324">
        <f t="shared" si="33"/>
        <v>0</v>
      </c>
      <c r="BY18" s="324">
        <f t="shared" si="33"/>
        <v>0</v>
      </c>
      <c r="BZ18" s="324">
        <v>0</v>
      </c>
      <c r="CA18" s="324">
        <f t="shared" ref="CA18:CP18" si="34">CA19</f>
        <v>0</v>
      </c>
      <c r="CB18" s="324">
        <f t="shared" si="34"/>
        <v>0</v>
      </c>
      <c r="CC18" s="324">
        <f t="shared" si="34"/>
        <v>0</v>
      </c>
      <c r="CD18" s="324">
        <f t="shared" si="34"/>
        <v>0</v>
      </c>
      <c r="CE18" s="324">
        <f t="shared" si="34"/>
        <v>0</v>
      </c>
      <c r="CF18" s="324">
        <f t="shared" si="34"/>
        <v>0</v>
      </c>
      <c r="CG18" s="324">
        <f t="shared" si="34"/>
        <v>0</v>
      </c>
      <c r="CH18" s="324">
        <f t="shared" si="34"/>
        <v>0</v>
      </c>
      <c r="CI18" s="324">
        <f t="shared" si="34"/>
        <v>0</v>
      </c>
      <c r="CJ18" s="324">
        <f t="shared" si="34"/>
        <v>0</v>
      </c>
      <c r="CK18" s="324">
        <f t="shared" si="34"/>
        <v>0</v>
      </c>
      <c r="CL18" s="324">
        <f t="shared" si="34"/>
        <v>0</v>
      </c>
      <c r="CM18" s="324">
        <f t="shared" si="34"/>
        <v>0</v>
      </c>
      <c r="CN18" s="324">
        <f t="shared" si="34"/>
        <v>0</v>
      </c>
      <c r="CO18" s="324">
        <f t="shared" si="34"/>
        <v>0</v>
      </c>
      <c r="CP18" s="324">
        <f t="shared" si="34"/>
        <v>0</v>
      </c>
      <c r="CQ18" s="324">
        <v>0</v>
      </c>
      <c r="CR18" s="324">
        <f>CR19</f>
        <v>0</v>
      </c>
      <c r="CS18" s="324">
        <f>CS19</f>
        <v>0</v>
      </c>
      <c r="CT18" s="324">
        <v>0</v>
      </c>
      <c r="CU18" s="324">
        <f t="shared" ref="CU18:CZ18" si="35">CU19</f>
        <v>0</v>
      </c>
      <c r="CV18" s="324">
        <f t="shared" si="35"/>
        <v>0</v>
      </c>
      <c r="CW18" s="324">
        <f t="shared" si="35"/>
        <v>0</v>
      </c>
      <c r="CX18" s="324">
        <f t="shared" si="35"/>
        <v>0</v>
      </c>
      <c r="CY18" s="324">
        <f t="shared" si="35"/>
        <v>0</v>
      </c>
      <c r="CZ18" s="324">
        <f t="shared" si="35"/>
        <v>0</v>
      </c>
      <c r="DA18" s="324">
        <v>0</v>
      </c>
      <c r="DB18" s="324">
        <f>DB19</f>
        <v>0</v>
      </c>
      <c r="DC18" s="324">
        <f>DC19</f>
        <v>0</v>
      </c>
      <c r="DD18" s="324">
        <f>DD19</f>
        <v>0</v>
      </c>
      <c r="DE18" s="324">
        <v>0</v>
      </c>
      <c r="DF18" s="324">
        <f>DF19</f>
        <v>0</v>
      </c>
      <c r="DG18" s="324">
        <f>DG19</f>
        <v>0</v>
      </c>
      <c r="DH18" s="324">
        <f>DH19</f>
        <v>0</v>
      </c>
      <c r="DI18" s="325">
        <f>DI19</f>
        <v>0</v>
      </c>
      <c r="DJ18" s="324">
        <f>DJ19</f>
        <v>0</v>
      </c>
    </row>
    <row r="19" ht="22.5" customHeight="1" spans="1:114">
      <c r="A19" s="248" t="s">
        <v>299</v>
      </c>
      <c r="B19" s="249"/>
      <c r="C19" s="156"/>
      <c r="D19" s="156" t="s">
        <v>583</v>
      </c>
      <c r="E19" s="324">
        <v>21042.85</v>
      </c>
      <c r="F19" s="324">
        <v>21042.85</v>
      </c>
      <c r="G19" s="324">
        <f t="shared" ref="G19:S19" si="36">G20</f>
        <v>0</v>
      </c>
      <c r="H19" s="324">
        <f t="shared" si="36"/>
        <v>0</v>
      </c>
      <c r="I19" s="324">
        <f t="shared" si="36"/>
        <v>0</v>
      </c>
      <c r="J19" s="324">
        <f t="shared" si="36"/>
        <v>0</v>
      </c>
      <c r="K19" s="324">
        <f t="shared" si="36"/>
        <v>0</v>
      </c>
      <c r="L19" s="324">
        <f t="shared" si="36"/>
        <v>0</v>
      </c>
      <c r="M19" s="324">
        <f t="shared" si="36"/>
        <v>0</v>
      </c>
      <c r="N19" s="324">
        <f t="shared" si="36"/>
        <v>21042.85</v>
      </c>
      <c r="O19" s="324">
        <f t="shared" si="36"/>
        <v>0</v>
      </c>
      <c r="P19" s="324">
        <f t="shared" si="36"/>
        <v>0</v>
      </c>
      <c r="Q19" s="324">
        <f t="shared" si="36"/>
        <v>0</v>
      </c>
      <c r="R19" s="324">
        <f t="shared" si="36"/>
        <v>0</v>
      </c>
      <c r="S19" s="324">
        <f t="shared" si="36"/>
        <v>0</v>
      </c>
      <c r="T19" s="324">
        <v>0</v>
      </c>
      <c r="U19" s="324">
        <f t="shared" ref="U19:AT19" si="37">U20</f>
        <v>0</v>
      </c>
      <c r="V19" s="324">
        <f t="shared" si="37"/>
        <v>0</v>
      </c>
      <c r="W19" s="324">
        <f t="shared" si="37"/>
        <v>0</v>
      </c>
      <c r="X19" s="324">
        <f t="shared" si="37"/>
        <v>0</v>
      </c>
      <c r="Y19" s="324">
        <f t="shared" si="37"/>
        <v>0</v>
      </c>
      <c r="Z19" s="324">
        <f t="shared" si="37"/>
        <v>0</v>
      </c>
      <c r="AA19" s="324">
        <f t="shared" si="37"/>
        <v>0</v>
      </c>
      <c r="AB19" s="324">
        <f t="shared" si="37"/>
        <v>0</v>
      </c>
      <c r="AC19" s="324">
        <f t="shared" si="37"/>
        <v>0</v>
      </c>
      <c r="AD19" s="324">
        <f t="shared" si="37"/>
        <v>0</v>
      </c>
      <c r="AE19" s="324">
        <f t="shared" si="37"/>
        <v>0</v>
      </c>
      <c r="AF19" s="324">
        <f t="shared" si="37"/>
        <v>0</v>
      </c>
      <c r="AG19" s="324">
        <f t="shared" si="37"/>
        <v>0</v>
      </c>
      <c r="AH19" s="324">
        <f t="shared" si="37"/>
        <v>0</v>
      </c>
      <c r="AI19" s="324">
        <f t="shared" si="37"/>
        <v>0</v>
      </c>
      <c r="AJ19" s="324">
        <f t="shared" si="37"/>
        <v>0</v>
      </c>
      <c r="AK19" s="324">
        <f t="shared" si="37"/>
        <v>0</v>
      </c>
      <c r="AL19" s="324">
        <f t="shared" si="37"/>
        <v>0</v>
      </c>
      <c r="AM19" s="324">
        <f t="shared" si="37"/>
        <v>0</v>
      </c>
      <c r="AN19" s="324">
        <f t="shared" si="37"/>
        <v>0</v>
      </c>
      <c r="AO19" s="324">
        <f t="shared" si="37"/>
        <v>0</v>
      </c>
      <c r="AP19" s="324">
        <f t="shared" si="37"/>
        <v>0</v>
      </c>
      <c r="AQ19" s="324">
        <f t="shared" si="37"/>
        <v>0</v>
      </c>
      <c r="AR19" s="324">
        <f t="shared" si="37"/>
        <v>0</v>
      </c>
      <c r="AS19" s="324">
        <f t="shared" si="37"/>
        <v>0</v>
      </c>
      <c r="AT19" s="324">
        <f t="shared" si="37"/>
        <v>0</v>
      </c>
      <c r="AU19" s="324">
        <v>0</v>
      </c>
      <c r="AV19" s="324">
        <f t="shared" ref="AV19:BG19" si="38">AV20</f>
        <v>0</v>
      </c>
      <c r="AW19" s="324">
        <f t="shared" si="38"/>
        <v>0</v>
      </c>
      <c r="AX19" s="324">
        <f t="shared" si="38"/>
        <v>0</v>
      </c>
      <c r="AY19" s="324">
        <f t="shared" si="38"/>
        <v>0</v>
      </c>
      <c r="AZ19" s="324">
        <f t="shared" si="38"/>
        <v>0</v>
      </c>
      <c r="BA19" s="324">
        <f t="shared" si="38"/>
        <v>0</v>
      </c>
      <c r="BB19" s="324">
        <f t="shared" si="38"/>
        <v>0</v>
      </c>
      <c r="BC19" s="324">
        <f t="shared" si="38"/>
        <v>0</v>
      </c>
      <c r="BD19" s="324">
        <f t="shared" si="38"/>
        <v>0</v>
      </c>
      <c r="BE19" s="324">
        <f t="shared" si="38"/>
        <v>0</v>
      </c>
      <c r="BF19" s="324">
        <f t="shared" si="38"/>
        <v>0</v>
      </c>
      <c r="BG19" s="324">
        <f t="shared" si="38"/>
        <v>0</v>
      </c>
      <c r="BH19" s="324">
        <v>0</v>
      </c>
      <c r="BI19" s="324">
        <f>BI20</f>
        <v>0</v>
      </c>
      <c r="BJ19" s="324">
        <f>BJ20</f>
        <v>0</v>
      </c>
      <c r="BK19" s="324">
        <f>BK20</f>
        <v>0</v>
      </c>
      <c r="BL19" s="324">
        <f>BL20</f>
        <v>0</v>
      </c>
      <c r="BM19" s="324">
        <v>0</v>
      </c>
      <c r="BN19" s="324">
        <f t="shared" ref="BN19:BY19" si="39">BN20</f>
        <v>0</v>
      </c>
      <c r="BO19" s="324">
        <f t="shared" si="39"/>
        <v>0</v>
      </c>
      <c r="BP19" s="324">
        <f t="shared" si="39"/>
        <v>0</v>
      </c>
      <c r="BQ19" s="324">
        <f t="shared" si="39"/>
        <v>0</v>
      </c>
      <c r="BR19" s="324">
        <f t="shared" si="39"/>
        <v>0</v>
      </c>
      <c r="BS19" s="324">
        <f t="shared" si="39"/>
        <v>0</v>
      </c>
      <c r="BT19" s="324">
        <f t="shared" si="39"/>
        <v>0</v>
      </c>
      <c r="BU19" s="324">
        <f t="shared" si="39"/>
        <v>0</v>
      </c>
      <c r="BV19" s="324">
        <f t="shared" si="39"/>
        <v>0</v>
      </c>
      <c r="BW19" s="324">
        <f t="shared" si="39"/>
        <v>0</v>
      </c>
      <c r="BX19" s="324">
        <f t="shared" si="39"/>
        <v>0</v>
      </c>
      <c r="BY19" s="324">
        <f t="shared" si="39"/>
        <v>0</v>
      </c>
      <c r="BZ19" s="324">
        <v>0</v>
      </c>
      <c r="CA19" s="324">
        <f t="shared" ref="CA19:CP19" si="40">CA20</f>
        <v>0</v>
      </c>
      <c r="CB19" s="324">
        <f t="shared" si="40"/>
        <v>0</v>
      </c>
      <c r="CC19" s="324">
        <f t="shared" si="40"/>
        <v>0</v>
      </c>
      <c r="CD19" s="324">
        <f t="shared" si="40"/>
        <v>0</v>
      </c>
      <c r="CE19" s="324">
        <f t="shared" si="40"/>
        <v>0</v>
      </c>
      <c r="CF19" s="324">
        <f t="shared" si="40"/>
        <v>0</v>
      </c>
      <c r="CG19" s="324">
        <f t="shared" si="40"/>
        <v>0</v>
      </c>
      <c r="CH19" s="324">
        <f t="shared" si="40"/>
        <v>0</v>
      </c>
      <c r="CI19" s="324">
        <f t="shared" si="40"/>
        <v>0</v>
      </c>
      <c r="CJ19" s="324">
        <f t="shared" si="40"/>
        <v>0</v>
      </c>
      <c r="CK19" s="324">
        <f t="shared" si="40"/>
        <v>0</v>
      </c>
      <c r="CL19" s="324">
        <f t="shared" si="40"/>
        <v>0</v>
      </c>
      <c r="CM19" s="324">
        <f t="shared" si="40"/>
        <v>0</v>
      </c>
      <c r="CN19" s="324">
        <f t="shared" si="40"/>
        <v>0</v>
      </c>
      <c r="CO19" s="324">
        <f t="shared" si="40"/>
        <v>0</v>
      </c>
      <c r="CP19" s="324">
        <f t="shared" si="40"/>
        <v>0</v>
      </c>
      <c r="CQ19" s="324">
        <v>0</v>
      </c>
      <c r="CR19" s="324">
        <f>CR20</f>
        <v>0</v>
      </c>
      <c r="CS19" s="324">
        <f>CS20</f>
        <v>0</v>
      </c>
      <c r="CT19" s="324">
        <v>0</v>
      </c>
      <c r="CU19" s="324">
        <f t="shared" ref="CU19:CZ19" si="41">CU20</f>
        <v>0</v>
      </c>
      <c r="CV19" s="324">
        <f t="shared" si="41"/>
        <v>0</v>
      </c>
      <c r="CW19" s="324">
        <f t="shared" si="41"/>
        <v>0</v>
      </c>
      <c r="CX19" s="324">
        <f t="shared" si="41"/>
        <v>0</v>
      </c>
      <c r="CY19" s="324">
        <f t="shared" si="41"/>
        <v>0</v>
      </c>
      <c r="CZ19" s="324">
        <f t="shared" si="41"/>
        <v>0</v>
      </c>
      <c r="DA19" s="324">
        <v>0</v>
      </c>
      <c r="DB19" s="324">
        <f>DB20</f>
        <v>0</v>
      </c>
      <c r="DC19" s="324">
        <f>DC20</f>
        <v>0</v>
      </c>
      <c r="DD19" s="324">
        <f>DD20</f>
        <v>0</v>
      </c>
      <c r="DE19" s="324">
        <v>0</v>
      </c>
      <c r="DF19" s="324">
        <f>DF20</f>
        <v>0</v>
      </c>
      <c r="DG19" s="324">
        <f>DG20</f>
        <v>0</v>
      </c>
      <c r="DH19" s="324">
        <f>DH20</f>
        <v>0</v>
      </c>
      <c r="DI19" s="325">
        <f>DI20</f>
        <v>0</v>
      </c>
      <c r="DJ19" s="324">
        <f>DJ20</f>
        <v>0</v>
      </c>
    </row>
    <row r="20" ht="22.5" customHeight="1" spans="1:114">
      <c r="A20" s="252" t="s">
        <v>301</v>
      </c>
      <c r="B20" s="253"/>
      <c r="C20" s="160"/>
      <c r="D20" s="160" t="s">
        <v>584</v>
      </c>
      <c r="E20" s="324">
        <v>21042.85</v>
      </c>
      <c r="F20" s="324">
        <v>21042.85</v>
      </c>
      <c r="G20" s="324">
        <v>0</v>
      </c>
      <c r="H20" s="324">
        <v>0</v>
      </c>
      <c r="I20" s="324">
        <v>0</v>
      </c>
      <c r="J20" s="324">
        <v>0</v>
      </c>
      <c r="K20" s="324">
        <v>0</v>
      </c>
      <c r="L20" s="324">
        <v>0</v>
      </c>
      <c r="M20" s="324">
        <v>0</v>
      </c>
      <c r="N20" s="324">
        <v>21042.85</v>
      </c>
      <c r="O20" s="324">
        <v>0</v>
      </c>
      <c r="P20" s="324">
        <v>0</v>
      </c>
      <c r="Q20" s="324">
        <v>0</v>
      </c>
      <c r="R20" s="324">
        <v>0</v>
      </c>
      <c r="S20" s="324">
        <v>0</v>
      </c>
      <c r="T20" s="324">
        <v>0</v>
      </c>
      <c r="U20" s="324">
        <v>0</v>
      </c>
      <c r="V20" s="324">
        <v>0</v>
      </c>
      <c r="W20" s="324">
        <v>0</v>
      </c>
      <c r="X20" s="324">
        <v>0</v>
      </c>
      <c r="Y20" s="324">
        <v>0</v>
      </c>
      <c r="Z20" s="324">
        <v>0</v>
      </c>
      <c r="AA20" s="324">
        <v>0</v>
      </c>
      <c r="AB20" s="324">
        <v>0</v>
      </c>
      <c r="AC20" s="324">
        <v>0</v>
      </c>
      <c r="AD20" s="324">
        <v>0</v>
      </c>
      <c r="AE20" s="324">
        <v>0</v>
      </c>
      <c r="AF20" s="324">
        <v>0</v>
      </c>
      <c r="AG20" s="324">
        <v>0</v>
      </c>
      <c r="AH20" s="324">
        <v>0</v>
      </c>
      <c r="AI20" s="324">
        <v>0</v>
      </c>
      <c r="AJ20" s="324">
        <v>0</v>
      </c>
      <c r="AK20" s="324">
        <v>0</v>
      </c>
      <c r="AL20" s="324">
        <v>0</v>
      </c>
      <c r="AM20" s="324">
        <v>0</v>
      </c>
      <c r="AN20" s="324">
        <v>0</v>
      </c>
      <c r="AO20" s="324">
        <v>0</v>
      </c>
      <c r="AP20" s="324">
        <v>0</v>
      </c>
      <c r="AQ20" s="324">
        <v>0</v>
      </c>
      <c r="AR20" s="324">
        <v>0</v>
      </c>
      <c r="AS20" s="324">
        <v>0</v>
      </c>
      <c r="AT20" s="324">
        <v>0</v>
      </c>
      <c r="AU20" s="324">
        <v>0</v>
      </c>
      <c r="AV20" s="324">
        <v>0</v>
      </c>
      <c r="AW20" s="324">
        <v>0</v>
      </c>
      <c r="AX20" s="324">
        <v>0</v>
      </c>
      <c r="AY20" s="324">
        <v>0</v>
      </c>
      <c r="AZ20" s="324">
        <v>0</v>
      </c>
      <c r="BA20" s="324">
        <v>0</v>
      </c>
      <c r="BB20" s="324">
        <v>0</v>
      </c>
      <c r="BC20" s="324">
        <v>0</v>
      </c>
      <c r="BD20" s="324">
        <v>0</v>
      </c>
      <c r="BE20" s="324">
        <v>0</v>
      </c>
      <c r="BF20" s="324">
        <v>0</v>
      </c>
      <c r="BG20" s="324">
        <v>0</v>
      </c>
      <c r="BH20" s="324">
        <v>0</v>
      </c>
      <c r="BI20" s="324">
        <v>0</v>
      </c>
      <c r="BJ20" s="324">
        <v>0</v>
      </c>
      <c r="BK20" s="324">
        <v>0</v>
      </c>
      <c r="BL20" s="324">
        <v>0</v>
      </c>
      <c r="BM20" s="324">
        <v>0</v>
      </c>
      <c r="BN20" s="324">
        <v>0</v>
      </c>
      <c r="BO20" s="324">
        <v>0</v>
      </c>
      <c r="BP20" s="324">
        <v>0</v>
      </c>
      <c r="BQ20" s="324">
        <v>0</v>
      </c>
      <c r="BR20" s="324">
        <v>0</v>
      </c>
      <c r="BS20" s="324">
        <v>0</v>
      </c>
      <c r="BT20" s="324">
        <v>0</v>
      </c>
      <c r="BU20" s="324">
        <v>0</v>
      </c>
      <c r="BV20" s="324">
        <v>0</v>
      </c>
      <c r="BW20" s="324">
        <v>0</v>
      </c>
      <c r="BX20" s="324">
        <v>0</v>
      </c>
      <c r="BY20" s="324">
        <v>0</v>
      </c>
      <c r="BZ20" s="324">
        <v>0</v>
      </c>
      <c r="CA20" s="324">
        <v>0</v>
      </c>
      <c r="CB20" s="324">
        <v>0</v>
      </c>
      <c r="CC20" s="324">
        <v>0</v>
      </c>
      <c r="CD20" s="324">
        <v>0</v>
      </c>
      <c r="CE20" s="324">
        <v>0</v>
      </c>
      <c r="CF20" s="324">
        <v>0</v>
      </c>
      <c r="CG20" s="324">
        <v>0</v>
      </c>
      <c r="CH20" s="324">
        <v>0</v>
      </c>
      <c r="CI20" s="324">
        <v>0</v>
      </c>
      <c r="CJ20" s="324">
        <v>0</v>
      </c>
      <c r="CK20" s="324">
        <v>0</v>
      </c>
      <c r="CL20" s="324">
        <v>0</v>
      </c>
      <c r="CM20" s="324">
        <v>0</v>
      </c>
      <c r="CN20" s="324">
        <v>0</v>
      </c>
      <c r="CO20" s="324">
        <v>0</v>
      </c>
      <c r="CP20" s="324">
        <v>0</v>
      </c>
      <c r="CQ20" s="324">
        <v>0</v>
      </c>
      <c r="CR20" s="324">
        <v>0</v>
      </c>
      <c r="CS20" s="324">
        <v>0</v>
      </c>
      <c r="CT20" s="324">
        <v>0</v>
      </c>
      <c r="CU20" s="324">
        <v>0</v>
      </c>
      <c r="CV20" s="324">
        <v>0</v>
      </c>
      <c r="CW20" s="324">
        <v>0</v>
      </c>
      <c r="CX20" s="324">
        <v>0</v>
      </c>
      <c r="CY20" s="324">
        <v>0</v>
      </c>
      <c r="CZ20" s="324">
        <v>0</v>
      </c>
      <c r="DA20" s="324">
        <v>0</v>
      </c>
      <c r="DB20" s="324">
        <v>0</v>
      </c>
      <c r="DC20" s="324">
        <v>0</v>
      </c>
      <c r="DD20" s="324">
        <v>0</v>
      </c>
      <c r="DE20" s="324">
        <v>0</v>
      </c>
      <c r="DF20" s="324">
        <v>0</v>
      </c>
      <c r="DG20" s="324">
        <v>0</v>
      </c>
      <c r="DH20" s="324">
        <v>0</v>
      </c>
      <c r="DI20" s="325">
        <v>0</v>
      </c>
      <c r="DJ20" s="324">
        <v>0</v>
      </c>
    </row>
    <row r="21" ht="22.5" customHeight="1" spans="1:114">
      <c r="A21" s="248" t="s">
        <v>303</v>
      </c>
      <c r="B21" s="249"/>
      <c r="C21" s="156"/>
      <c r="D21" s="156" t="s">
        <v>304</v>
      </c>
      <c r="E21" s="324">
        <v>47870.16</v>
      </c>
      <c r="F21" s="324">
        <v>47870.16</v>
      </c>
      <c r="G21" s="324">
        <f t="shared" ref="G21:S21" si="42">G22</f>
        <v>0</v>
      </c>
      <c r="H21" s="324">
        <f t="shared" si="42"/>
        <v>0</v>
      </c>
      <c r="I21" s="324">
        <f t="shared" si="42"/>
        <v>0</v>
      </c>
      <c r="J21" s="324">
        <f t="shared" si="42"/>
        <v>0</v>
      </c>
      <c r="K21" s="324">
        <f t="shared" si="42"/>
        <v>0</v>
      </c>
      <c r="L21" s="324">
        <f t="shared" si="42"/>
        <v>0</v>
      </c>
      <c r="M21" s="324">
        <f t="shared" si="42"/>
        <v>0</v>
      </c>
      <c r="N21" s="324">
        <f t="shared" si="42"/>
        <v>0</v>
      </c>
      <c r="O21" s="324">
        <f t="shared" si="42"/>
        <v>0</v>
      </c>
      <c r="P21" s="324">
        <f t="shared" si="42"/>
        <v>0</v>
      </c>
      <c r="Q21" s="324">
        <f t="shared" si="42"/>
        <v>47870.16</v>
      </c>
      <c r="R21" s="324">
        <f t="shared" si="42"/>
        <v>0</v>
      </c>
      <c r="S21" s="324">
        <f t="shared" si="42"/>
        <v>0</v>
      </c>
      <c r="T21" s="324">
        <v>0</v>
      </c>
      <c r="U21" s="324">
        <f t="shared" ref="U21:AT21" si="43">U22</f>
        <v>0</v>
      </c>
      <c r="V21" s="324">
        <f t="shared" si="43"/>
        <v>0</v>
      </c>
      <c r="W21" s="324">
        <f t="shared" si="43"/>
        <v>0</v>
      </c>
      <c r="X21" s="324">
        <f t="shared" si="43"/>
        <v>0</v>
      </c>
      <c r="Y21" s="324">
        <f t="shared" si="43"/>
        <v>0</v>
      </c>
      <c r="Z21" s="324">
        <f t="shared" si="43"/>
        <v>0</v>
      </c>
      <c r="AA21" s="324">
        <f t="shared" si="43"/>
        <v>0</v>
      </c>
      <c r="AB21" s="324">
        <f t="shared" si="43"/>
        <v>0</v>
      </c>
      <c r="AC21" s="324">
        <f t="shared" si="43"/>
        <v>0</v>
      </c>
      <c r="AD21" s="324">
        <f t="shared" si="43"/>
        <v>0</v>
      </c>
      <c r="AE21" s="324">
        <f t="shared" si="43"/>
        <v>0</v>
      </c>
      <c r="AF21" s="324">
        <f t="shared" si="43"/>
        <v>0</v>
      </c>
      <c r="AG21" s="324">
        <f t="shared" si="43"/>
        <v>0</v>
      </c>
      <c r="AH21" s="324">
        <f t="shared" si="43"/>
        <v>0</v>
      </c>
      <c r="AI21" s="324">
        <f t="shared" si="43"/>
        <v>0</v>
      </c>
      <c r="AJ21" s="324">
        <f t="shared" si="43"/>
        <v>0</v>
      </c>
      <c r="AK21" s="324">
        <f t="shared" si="43"/>
        <v>0</v>
      </c>
      <c r="AL21" s="324">
        <f t="shared" si="43"/>
        <v>0</v>
      </c>
      <c r="AM21" s="324">
        <f t="shared" si="43"/>
        <v>0</v>
      </c>
      <c r="AN21" s="324">
        <f t="shared" si="43"/>
        <v>0</v>
      </c>
      <c r="AO21" s="324">
        <f t="shared" si="43"/>
        <v>0</v>
      </c>
      <c r="AP21" s="324">
        <f t="shared" si="43"/>
        <v>0</v>
      </c>
      <c r="AQ21" s="324">
        <f t="shared" si="43"/>
        <v>0</v>
      </c>
      <c r="AR21" s="324">
        <f t="shared" si="43"/>
        <v>0</v>
      </c>
      <c r="AS21" s="324">
        <f t="shared" si="43"/>
        <v>0</v>
      </c>
      <c r="AT21" s="324">
        <f t="shared" si="43"/>
        <v>0</v>
      </c>
      <c r="AU21" s="324">
        <v>0</v>
      </c>
      <c r="AV21" s="324">
        <f t="shared" ref="AV21:BG21" si="44">AV22</f>
        <v>0</v>
      </c>
      <c r="AW21" s="324">
        <f t="shared" si="44"/>
        <v>0</v>
      </c>
      <c r="AX21" s="324">
        <f t="shared" si="44"/>
        <v>0</v>
      </c>
      <c r="AY21" s="324">
        <f t="shared" si="44"/>
        <v>0</v>
      </c>
      <c r="AZ21" s="324">
        <f t="shared" si="44"/>
        <v>0</v>
      </c>
      <c r="BA21" s="324">
        <f t="shared" si="44"/>
        <v>0</v>
      </c>
      <c r="BB21" s="324">
        <f t="shared" si="44"/>
        <v>0</v>
      </c>
      <c r="BC21" s="324">
        <f t="shared" si="44"/>
        <v>0</v>
      </c>
      <c r="BD21" s="324">
        <f t="shared" si="44"/>
        <v>0</v>
      </c>
      <c r="BE21" s="324">
        <f t="shared" si="44"/>
        <v>0</v>
      </c>
      <c r="BF21" s="324">
        <f t="shared" si="44"/>
        <v>0</v>
      </c>
      <c r="BG21" s="324">
        <f t="shared" si="44"/>
        <v>0</v>
      </c>
      <c r="BH21" s="324">
        <v>0</v>
      </c>
      <c r="BI21" s="324">
        <f>BI22</f>
        <v>0</v>
      </c>
      <c r="BJ21" s="324">
        <f>BJ22</f>
        <v>0</v>
      </c>
      <c r="BK21" s="324">
        <f>BK22</f>
        <v>0</v>
      </c>
      <c r="BL21" s="324">
        <f>BL22</f>
        <v>0</v>
      </c>
      <c r="BM21" s="324">
        <v>0</v>
      </c>
      <c r="BN21" s="324">
        <f t="shared" ref="BN21:BY21" si="45">BN22</f>
        <v>0</v>
      </c>
      <c r="BO21" s="324">
        <f t="shared" si="45"/>
        <v>0</v>
      </c>
      <c r="BP21" s="324">
        <f t="shared" si="45"/>
        <v>0</v>
      </c>
      <c r="BQ21" s="324">
        <f t="shared" si="45"/>
        <v>0</v>
      </c>
      <c r="BR21" s="324">
        <f t="shared" si="45"/>
        <v>0</v>
      </c>
      <c r="BS21" s="324">
        <f t="shared" si="45"/>
        <v>0</v>
      </c>
      <c r="BT21" s="324">
        <f t="shared" si="45"/>
        <v>0</v>
      </c>
      <c r="BU21" s="324">
        <f t="shared" si="45"/>
        <v>0</v>
      </c>
      <c r="BV21" s="324">
        <f t="shared" si="45"/>
        <v>0</v>
      </c>
      <c r="BW21" s="324">
        <f t="shared" si="45"/>
        <v>0</v>
      </c>
      <c r="BX21" s="324">
        <f t="shared" si="45"/>
        <v>0</v>
      </c>
      <c r="BY21" s="324">
        <f t="shared" si="45"/>
        <v>0</v>
      </c>
      <c r="BZ21" s="324">
        <v>0</v>
      </c>
      <c r="CA21" s="324">
        <f t="shared" ref="CA21:CP21" si="46">CA22</f>
        <v>0</v>
      </c>
      <c r="CB21" s="324">
        <f t="shared" si="46"/>
        <v>0</v>
      </c>
      <c r="CC21" s="324">
        <f t="shared" si="46"/>
        <v>0</v>
      </c>
      <c r="CD21" s="324">
        <f t="shared" si="46"/>
        <v>0</v>
      </c>
      <c r="CE21" s="324">
        <f t="shared" si="46"/>
        <v>0</v>
      </c>
      <c r="CF21" s="324">
        <f t="shared" si="46"/>
        <v>0</v>
      </c>
      <c r="CG21" s="324">
        <f t="shared" si="46"/>
        <v>0</v>
      </c>
      <c r="CH21" s="324">
        <f t="shared" si="46"/>
        <v>0</v>
      </c>
      <c r="CI21" s="324">
        <f t="shared" si="46"/>
        <v>0</v>
      </c>
      <c r="CJ21" s="324">
        <f t="shared" si="46"/>
        <v>0</v>
      </c>
      <c r="CK21" s="324">
        <f t="shared" si="46"/>
        <v>0</v>
      </c>
      <c r="CL21" s="324">
        <f t="shared" si="46"/>
        <v>0</v>
      </c>
      <c r="CM21" s="324">
        <f t="shared" si="46"/>
        <v>0</v>
      </c>
      <c r="CN21" s="324">
        <f t="shared" si="46"/>
        <v>0</v>
      </c>
      <c r="CO21" s="324">
        <f t="shared" si="46"/>
        <v>0</v>
      </c>
      <c r="CP21" s="324">
        <f t="shared" si="46"/>
        <v>0</v>
      </c>
      <c r="CQ21" s="324">
        <v>0</v>
      </c>
      <c r="CR21" s="324">
        <f>CR22</f>
        <v>0</v>
      </c>
      <c r="CS21" s="324">
        <f>CS22</f>
        <v>0</v>
      </c>
      <c r="CT21" s="324">
        <v>0</v>
      </c>
      <c r="CU21" s="324">
        <f t="shared" ref="CU21:CZ21" si="47">CU22</f>
        <v>0</v>
      </c>
      <c r="CV21" s="324">
        <f t="shared" si="47"/>
        <v>0</v>
      </c>
      <c r="CW21" s="324">
        <f t="shared" si="47"/>
        <v>0</v>
      </c>
      <c r="CX21" s="324">
        <f t="shared" si="47"/>
        <v>0</v>
      </c>
      <c r="CY21" s="324">
        <f t="shared" si="47"/>
        <v>0</v>
      </c>
      <c r="CZ21" s="324">
        <f t="shared" si="47"/>
        <v>0</v>
      </c>
      <c r="DA21" s="324">
        <v>0</v>
      </c>
      <c r="DB21" s="324">
        <f>DB22</f>
        <v>0</v>
      </c>
      <c r="DC21" s="324">
        <f>DC22</f>
        <v>0</v>
      </c>
      <c r="DD21" s="324">
        <f>DD22</f>
        <v>0</v>
      </c>
      <c r="DE21" s="324">
        <v>0</v>
      </c>
      <c r="DF21" s="324">
        <f>DF22</f>
        <v>0</v>
      </c>
      <c r="DG21" s="324">
        <f>DG22</f>
        <v>0</v>
      </c>
      <c r="DH21" s="324">
        <f>DH22</f>
        <v>0</v>
      </c>
      <c r="DI21" s="325">
        <f>DI22</f>
        <v>0</v>
      </c>
      <c r="DJ21" s="324">
        <f>DJ22</f>
        <v>0</v>
      </c>
    </row>
    <row r="22" ht="22.5" customHeight="1" spans="1:114">
      <c r="A22" s="248" t="s">
        <v>305</v>
      </c>
      <c r="B22" s="249"/>
      <c r="C22" s="156"/>
      <c r="D22" s="156" t="s">
        <v>585</v>
      </c>
      <c r="E22" s="324">
        <v>47870.16</v>
      </c>
      <c r="F22" s="324">
        <v>47870.16</v>
      </c>
      <c r="G22" s="324">
        <f t="shared" ref="G22:S22" si="48">G23</f>
        <v>0</v>
      </c>
      <c r="H22" s="324">
        <f t="shared" si="48"/>
        <v>0</v>
      </c>
      <c r="I22" s="324">
        <f t="shared" si="48"/>
        <v>0</v>
      </c>
      <c r="J22" s="324">
        <f t="shared" si="48"/>
        <v>0</v>
      </c>
      <c r="K22" s="324">
        <f t="shared" si="48"/>
        <v>0</v>
      </c>
      <c r="L22" s="324">
        <f t="shared" si="48"/>
        <v>0</v>
      </c>
      <c r="M22" s="324">
        <f t="shared" si="48"/>
        <v>0</v>
      </c>
      <c r="N22" s="324">
        <f t="shared" si="48"/>
        <v>0</v>
      </c>
      <c r="O22" s="324">
        <f t="shared" si="48"/>
        <v>0</v>
      </c>
      <c r="P22" s="324">
        <f t="shared" si="48"/>
        <v>0</v>
      </c>
      <c r="Q22" s="324">
        <f t="shared" si="48"/>
        <v>47870.16</v>
      </c>
      <c r="R22" s="324">
        <f t="shared" si="48"/>
        <v>0</v>
      </c>
      <c r="S22" s="324">
        <f t="shared" si="48"/>
        <v>0</v>
      </c>
      <c r="T22" s="324">
        <v>0</v>
      </c>
      <c r="U22" s="324">
        <f t="shared" ref="U22:AT22" si="49">U23</f>
        <v>0</v>
      </c>
      <c r="V22" s="324">
        <f t="shared" si="49"/>
        <v>0</v>
      </c>
      <c r="W22" s="324">
        <f t="shared" si="49"/>
        <v>0</v>
      </c>
      <c r="X22" s="324">
        <f t="shared" si="49"/>
        <v>0</v>
      </c>
      <c r="Y22" s="324">
        <f t="shared" si="49"/>
        <v>0</v>
      </c>
      <c r="Z22" s="324">
        <f t="shared" si="49"/>
        <v>0</v>
      </c>
      <c r="AA22" s="324">
        <f t="shared" si="49"/>
        <v>0</v>
      </c>
      <c r="AB22" s="324">
        <f t="shared" si="49"/>
        <v>0</v>
      </c>
      <c r="AC22" s="324">
        <f t="shared" si="49"/>
        <v>0</v>
      </c>
      <c r="AD22" s="324">
        <f t="shared" si="49"/>
        <v>0</v>
      </c>
      <c r="AE22" s="324">
        <f t="shared" si="49"/>
        <v>0</v>
      </c>
      <c r="AF22" s="324">
        <f t="shared" si="49"/>
        <v>0</v>
      </c>
      <c r="AG22" s="324">
        <f t="shared" si="49"/>
        <v>0</v>
      </c>
      <c r="AH22" s="324">
        <f t="shared" si="49"/>
        <v>0</v>
      </c>
      <c r="AI22" s="324">
        <f t="shared" si="49"/>
        <v>0</v>
      </c>
      <c r="AJ22" s="324">
        <f t="shared" si="49"/>
        <v>0</v>
      </c>
      <c r="AK22" s="324">
        <f t="shared" si="49"/>
        <v>0</v>
      </c>
      <c r="AL22" s="324">
        <f t="shared" si="49"/>
        <v>0</v>
      </c>
      <c r="AM22" s="324">
        <f t="shared" si="49"/>
        <v>0</v>
      </c>
      <c r="AN22" s="324">
        <f t="shared" si="49"/>
        <v>0</v>
      </c>
      <c r="AO22" s="324">
        <f t="shared" si="49"/>
        <v>0</v>
      </c>
      <c r="AP22" s="324">
        <f t="shared" si="49"/>
        <v>0</v>
      </c>
      <c r="AQ22" s="324">
        <f t="shared" si="49"/>
        <v>0</v>
      </c>
      <c r="AR22" s="324">
        <f t="shared" si="49"/>
        <v>0</v>
      </c>
      <c r="AS22" s="324">
        <f t="shared" si="49"/>
        <v>0</v>
      </c>
      <c r="AT22" s="324">
        <f t="shared" si="49"/>
        <v>0</v>
      </c>
      <c r="AU22" s="324">
        <v>0</v>
      </c>
      <c r="AV22" s="324">
        <f t="shared" ref="AV22:BG22" si="50">AV23</f>
        <v>0</v>
      </c>
      <c r="AW22" s="324">
        <f t="shared" si="50"/>
        <v>0</v>
      </c>
      <c r="AX22" s="324">
        <f t="shared" si="50"/>
        <v>0</v>
      </c>
      <c r="AY22" s="324">
        <f t="shared" si="50"/>
        <v>0</v>
      </c>
      <c r="AZ22" s="324">
        <f t="shared" si="50"/>
        <v>0</v>
      </c>
      <c r="BA22" s="324">
        <f t="shared" si="50"/>
        <v>0</v>
      </c>
      <c r="BB22" s="324">
        <f t="shared" si="50"/>
        <v>0</v>
      </c>
      <c r="BC22" s="324">
        <f t="shared" si="50"/>
        <v>0</v>
      </c>
      <c r="BD22" s="324">
        <f t="shared" si="50"/>
        <v>0</v>
      </c>
      <c r="BE22" s="324">
        <f t="shared" si="50"/>
        <v>0</v>
      </c>
      <c r="BF22" s="324">
        <f t="shared" si="50"/>
        <v>0</v>
      </c>
      <c r="BG22" s="324">
        <f t="shared" si="50"/>
        <v>0</v>
      </c>
      <c r="BH22" s="324">
        <v>0</v>
      </c>
      <c r="BI22" s="324">
        <f>BI23</f>
        <v>0</v>
      </c>
      <c r="BJ22" s="324">
        <f>BJ23</f>
        <v>0</v>
      </c>
      <c r="BK22" s="324">
        <f>BK23</f>
        <v>0</v>
      </c>
      <c r="BL22" s="324">
        <f>BL23</f>
        <v>0</v>
      </c>
      <c r="BM22" s="324">
        <v>0</v>
      </c>
      <c r="BN22" s="324">
        <f t="shared" ref="BN22:BY22" si="51">BN23</f>
        <v>0</v>
      </c>
      <c r="BO22" s="324">
        <f t="shared" si="51"/>
        <v>0</v>
      </c>
      <c r="BP22" s="324">
        <f t="shared" si="51"/>
        <v>0</v>
      </c>
      <c r="BQ22" s="324">
        <f t="shared" si="51"/>
        <v>0</v>
      </c>
      <c r="BR22" s="324">
        <f t="shared" si="51"/>
        <v>0</v>
      </c>
      <c r="BS22" s="324">
        <f t="shared" si="51"/>
        <v>0</v>
      </c>
      <c r="BT22" s="324">
        <f t="shared" si="51"/>
        <v>0</v>
      </c>
      <c r="BU22" s="324">
        <f t="shared" si="51"/>
        <v>0</v>
      </c>
      <c r="BV22" s="324">
        <f t="shared" si="51"/>
        <v>0</v>
      </c>
      <c r="BW22" s="324">
        <f t="shared" si="51"/>
        <v>0</v>
      </c>
      <c r="BX22" s="324">
        <f t="shared" si="51"/>
        <v>0</v>
      </c>
      <c r="BY22" s="324">
        <f t="shared" si="51"/>
        <v>0</v>
      </c>
      <c r="BZ22" s="324">
        <v>0</v>
      </c>
      <c r="CA22" s="324">
        <f t="shared" ref="CA22:CP22" si="52">CA23</f>
        <v>0</v>
      </c>
      <c r="CB22" s="324">
        <f t="shared" si="52"/>
        <v>0</v>
      </c>
      <c r="CC22" s="324">
        <f t="shared" si="52"/>
        <v>0</v>
      </c>
      <c r="CD22" s="324">
        <f t="shared" si="52"/>
        <v>0</v>
      </c>
      <c r="CE22" s="324">
        <f t="shared" si="52"/>
        <v>0</v>
      </c>
      <c r="CF22" s="324">
        <f t="shared" si="52"/>
        <v>0</v>
      </c>
      <c r="CG22" s="324">
        <f t="shared" si="52"/>
        <v>0</v>
      </c>
      <c r="CH22" s="324">
        <f t="shared" si="52"/>
        <v>0</v>
      </c>
      <c r="CI22" s="324">
        <f t="shared" si="52"/>
        <v>0</v>
      </c>
      <c r="CJ22" s="324">
        <f t="shared" si="52"/>
        <v>0</v>
      </c>
      <c r="CK22" s="324">
        <f t="shared" si="52"/>
        <v>0</v>
      </c>
      <c r="CL22" s="324">
        <f t="shared" si="52"/>
        <v>0</v>
      </c>
      <c r="CM22" s="324">
        <f t="shared" si="52"/>
        <v>0</v>
      </c>
      <c r="CN22" s="324">
        <f t="shared" si="52"/>
        <v>0</v>
      </c>
      <c r="CO22" s="324">
        <f t="shared" si="52"/>
        <v>0</v>
      </c>
      <c r="CP22" s="324">
        <f t="shared" si="52"/>
        <v>0</v>
      </c>
      <c r="CQ22" s="324">
        <v>0</v>
      </c>
      <c r="CR22" s="324">
        <f>CR23</f>
        <v>0</v>
      </c>
      <c r="CS22" s="324">
        <f>CS23</f>
        <v>0</v>
      </c>
      <c r="CT22" s="324">
        <v>0</v>
      </c>
      <c r="CU22" s="324">
        <f t="shared" ref="CU22:CZ22" si="53">CU23</f>
        <v>0</v>
      </c>
      <c r="CV22" s="324">
        <f t="shared" si="53"/>
        <v>0</v>
      </c>
      <c r="CW22" s="324">
        <f t="shared" si="53"/>
        <v>0</v>
      </c>
      <c r="CX22" s="324">
        <f t="shared" si="53"/>
        <v>0</v>
      </c>
      <c r="CY22" s="324">
        <f t="shared" si="53"/>
        <v>0</v>
      </c>
      <c r="CZ22" s="324">
        <f t="shared" si="53"/>
        <v>0</v>
      </c>
      <c r="DA22" s="324">
        <v>0</v>
      </c>
      <c r="DB22" s="324">
        <f>DB23</f>
        <v>0</v>
      </c>
      <c r="DC22" s="324">
        <f>DC23</f>
        <v>0</v>
      </c>
      <c r="DD22" s="324">
        <f>DD23</f>
        <v>0</v>
      </c>
      <c r="DE22" s="324">
        <v>0</v>
      </c>
      <c r="DF22" s="324">
        <f>DF23</f>
        <v>0</v>
      </c>
      <c r="DG22" s="324">
        <f>DG23</f>
        <v>0</v>
      </c>
      <c r="DH22" s="324">
        <f>DH23</f>
        <v>0</v>
      </c>
      <c r="DI22" s="325">
        <f>DI23</f>
        <v>0</v>
      </c>
      <c r="DJ22" s="324">
        <f>DJ23</f>
        <v>0</v>
      </c>
    </row>
    <row r="23" ht="22.5" customHeight="1" spans="1:114">
      <c r="A23" s="252" t="s">
        <v>307</v>
      </c>
      <c r="B23" s="253"/>
      <c r="C23" s="160"/>
      <c r="D23" s="160" t="s">
        <v>586</v>
      </c>
      <c r="E23" s="324">
        <v>47870.16</v>
      </c>
      <c r="F23" s="324">
        <v>47870.16</v>
      </c>
      <c r="G23" s="324">
        <v>0</v>
      </c>
      <c r="H23" s="324">
        <v>0</v>
      </c>
      <c r="I23" s="324">
        <v>0</v>
      </c>
      <c r="J23" s="324">
        <v>0</v>
      </c>
      <c r="K23" s="324">
        <v>0</v>
      </c>
      <c r="L23" s="324">
        <v>0</v>
      </c>
      <c r="M23" s="324">
        <v>0</v>
      </c>
      <c r="N23" s="324">
        <v>0</v>
      </c>
      <c r="O23" s="324">
        <v>0</v>
      </c>
      <c r="P23" s="324">
        <v>0</v>
      </c>
      <c r="Q23" s="324">
        <v>47870.16</v>
      </c>
      <c r="R23" s="324">
        <v>0</v>
      </c>
      <c r="S23" s="324">
        <v>0</v>
      </c>
      <c r="T23" s="324">
        <v>0</v>
      </c>
      <c r="U23" s="324">
        <v>0</v>
      </c>
      <c r="V23" s="324">
        <v>0</v>
      </c>
      <c r="W23" s="324">
        <v>0</v>
      </c>
      <c r="X23" s="324">
        <v>0</v>
      </c>
      <c r="Y23" s="324">
        <v>0</v>
      </c>
      <c r="Z23" s="324">
        <v>0</v>
      </c>
      <c r="AA23" s="324">
        <v>0</v>
      </c>
      <c r="AB23" s="324">
        <v>0</v>
      </c>
      <c r="AC23" s="324">
        <v>0</v>
      </c>
      <c r="AD23" s="324">
        <v>0</v>
      </c>
      <c r="AE23" s="324">
        <v>0</v>
      </c>
      <c r="AF23" s="324">
        <v>0</v>
      </c>
      <c r="AG23" s="324">
        <v>0</v>
      </c>
      <c r="AH23" s="324">
        <v>0</v>
      </c>
      <c r="AI23" s="324">
        <v>0</v>
      </c>
      <c r="AJ23" s="324">
        <v>0</v>
      </c>
      <c r="AK23" s="324">
        <v>0</v>
      </c>
      <c r="AL23" s="324">
        <v>0</v>
      </c>
      <c r="AM23" s="324">
        <v>0</v>
      </c>
      <c r="AN23" s="324">
        <v>0</v>
      </c>
      <c r="AO23" s="324">
        <v>0</v>
      </c>
      <c r="AP23" s="324">
        <v>0</v>
      </c>
      <c r="AQ23" s="324">
        <v>0</v>
      </c>
      <c r="AR23" s="324">
        <v>0</v>
      </c>
      <c r="AS23" s="324">
        <v>0</v>
      </c>
      <c r="AT23" s="324">
        <v>0</v>
      </c>
      <c r="AU23" s="324">
        <v>0</v>
      </c>
      <c r="AV23" s="324">
        <v>0</v>
      </c>
      <c r="AW23" s="324">
        <v>0</v>
      </c>
      <c r="AX23" s="324">
        <v>0</v>
      </c>
      <c r="AY23" s="324">
        <v>0</v>
      </c>
      <c r="AZ23" s="324">
        <v>0</v>
      </c>
      <c r="BA23" s="324">
        <v>0</v>
      </c>
      <c r="BB23" s="324">
        <v>0</v>
      </c>
      <c r="BC23" s="324">
        <v>0</v>
      </c>
      <c r="BD23" s="324">
        <v>0</v>
      </c>
      <c r="BE23" s="324">
        <v>0</v>
      </c>
      <c r="BF23" s="324">
        <v>0</v>
      </c>
      <c r="BG23" s="324">
        <v>0</v>
      </c>
      <c r="BH23" s="324">
        <v>0</v>
      </c>
      <c r="BI23" s="324">
        <v>0</v>
      </c>
      <c r="BJ23" s="324">
        <v>0</v>
      </c>
      <c r="BK23" s="324">
        <v>0</v>
      </c>
      <c r="BL23" s="324">
        <v>0</v>
      </c>
      <c r="BM23" s="324">
        <v>0</v>
      </c>
      <c r="BN23" s="324">
        <v>0</v>
      </c>
      <c r="BO23" s="324">
        <v>0</v>
      </c>
      <c r="BP23" s="324">
        <v>0</v>
      </c>
      <c r="BQ23" s="324">
        <v>0</v>
      </c>
      <c r="BR23" s="324">
        <v>0</v>
      </c>
      <c r="BS23" s="324">
        <v>0</v>
      </c>
      <c r="BT23" s="324">
        <v>0</v>
      </c>
      <c r="BU23" s="324">
        <v>0</v>
      </c>
      <c r="BV23" s="324">
        <v>0</v>
      </c>
      <c r="BW23" s="324">
        <v>0</v>
      </c>
      <c r="BX23" s="324">
        <v>0</v>
      </c>
      <c r="BY23" s="324">
        <v>0</v>
      </c>
      <c r="BZ23" s="324">
        <v>0</v>
      </c>
      <c r="CA23" s="324">
        <v>0</v>
      </c>
      <c r="CB23" s="324">
        <v>0</v>
      </c>
      <c r="CC23" s="324">
        <v>0</v>
      </c>
      <c r="CD23" s="324">
        <v>0</v>
      </c>
      <c r="CE23" s="324">
        <v>0</v>
      </c>
      <c r="CF23" s="324">
        <v>0</v>
      </c>
      <c r="CG23" s="324">
        <v>0</v>
      </c>
      <c r="CH23" s="324">
        <v>0</v>
      </c>
      <c r="CI23" s="324">
        <v>0</v>
      </c>
      <c r="CJ23" s="324">
        <v>0</v>
      </c>
      <c r="CK23" s="324">
        <v>0</v>
      </c>
      <c r="CL23" s="324">
        <v>0</v>
      </c>
      <c r="CM23" s="324">
        <v>0</v>
      </c>
      <c r="CN23" s="324">
        <v>0</v>
      </c>
      <c r="CO23" s="324">
        <v>0</v>
      </c>
      <c r="CP23" s="324">
        <v>0</v>
      </c>
      <c r="CQ23" s="324">
        <v>0</v>
      </c>
      <c r="CR23" s="324">
        <v>0</v>
      </c>
      <c r="CS23" s="324">
        <v>0</v>
      </c>
      <c r="CT23" s="324">
        <v>0</v>
      </c>
      <c r="CU23" s="324">
        <v>0</v>
      </c>
      <c r="CV23" s="324">
        <v>0</v>
      </c>
      <c r="CW23" s="324">
        <v>0</v>
      </c>
      <c r="CX23" s="324">
        <v>0</v>
      </c>
      <c r="CY23" s="324">
        <v>0</v>
      </c>
      <c r="CZ23" s="324">
        <v>0</v>
      </c>
      <c r="DA23" s="324">
        <v>0</v>
      </c>
      <c r="DB23" s="324">
        <v>0</v>
      </c>
      <c r="DC23" s="324">
        <v>0</v>
      </c>
      <c r="DD23" s="324">
        <v>0</v>
      </c>
      <c r="DE23" s="324">
        <v>0</v>
      </c>
      <c r="DF23" s="324">
        <v>0</v>
      </c>
      <c r="DG23" s="324">
        <v>0</v>
      </c>
      <c r="DH23" s="324">
        <v>0</v>
      </c>
      <c r="DI23" s="325">
        <v>0</v>
      </c>
      <c r="DJ23" s="324">
        <v>0</v>
      </c>
    </row>
    <row r="24" ht="22.5" customHeight="1" spans="1:114">
      <c r="A24" s="248" t="s">
        <v>309</v>
      </c>
      <c r="B24" s="249"/>
      <c r="C24" s="156"/>
      <c r="D24" s="156" t="s">
        <v>310</v>
      </c>
      <c r="E24" s="324">
        <v>96482.45</v>
      </c>
      <c r="F24" s="324">
        <v>87461.62</v>
      </c>
      <c r="G24" s="324">
        <f t="shared" ref="G24:S24" si="54">G25</f>
        <v>361.94</v>
      </c>
      <c r="H24" s="324">
        <f t="shared" si="54"/>
        <v>0</v>
      </c>
      <c r="I24" s="324">
        <f t="shared" si="54"/>
        <v>35150.14</v>
      </c>
      <c r="J24" s="324">
        <f t="shared" si="54"/>
        <v>0</v>
      </c>
      <c r="K24" s="324">
        <f t="shared" si="54"/>
        <v>0</v>
      </c>
      <c r="L24" s="324">
        <f t="shared" si="54"/>
        <v>349.54</v>
      </c>
      <c r="M24" s="324">
        <f t="shared" si="54"/>
        <v>0</v>
      </c>
      <c r="N24" s="324">
        <f t="shared" si="54"/>
        <v>0</v>
      </c>
      <c r="O24" s="324">
        <f t="shared" si="54"/>
        <v>0</v>
      </c>
      <c r="P24" s="324">
        <f t="shared" si="54"/>
        <v>0</v>
      </c>
      <c r="Q24" s="324">
        <f t="shared" si="54"/>
        <v>0</v>
      </c>
      <c r="R24" s="324">
        <f t="shared" si="54"/>
        <v>0</v>
      </c>
      <c r="S24" s="324">
        <f t="shared" si="54"/>
        <v>51600</v>
      </c>
      <c r="T24" s="324">
        <v>9020.83</v>
      </c>
      <c r="U24" s="324">
        <f t="shared" ref="U24:AT24" si="55">U25</f>
        <v>0</v>
      </c>
      <c r="V24" s="324">
        <f t="shared" si="55"/>
        <v>0</v>
      </c>
      <c r="W24" s="324">
        <f t="shared" si="55"/>
        <v>0</v>
      </c>
      <c r="X24" s="324">
        <f t="shared" si="55"/>
        <v>0</v>
      </c>
      <c r="Y24" s="324">
        <f t="shared" si="55"/>
        <v>0</v>
      </c>
      <c r="Z24" s="324">
        <f t="shared" si="55"/>
        <v>0</v>
      </c>
      <c r="AA24" s="324">
        <f t="shared" si="55"/>
        <v>0</v>
      </c>
      <c r="AB24" s="324">
        <f t="shared" si="55"/>
        <v>0</v>
      </c>
      <c r="AC24" s="324">
        <f t="shared" si="55"/>
        <v>0</v>
      </c>
      <c r="AD24" s="324">
        <f t="shared" si="55"/>
        <v>0</v>
      </c>
      <c r="AE24" s="324">
        <f t="shared" si="55"/>
        <v>0</v>
      </c>
      <c r="AF24" s="324">
        <f t="shared" si="55"/>
        <v>0</v>
      </c>
      <c r="AG24" s="324">
        <f t="shared" si="55"/>
        <v>0</v>
      </c>
      <c r="AH24" s="324">
        <f t="shared" si="55"/>
        <v>0</v>
      </c>
      <c r="AI24" s="324">
        <f t="shared" si="55"/>
        <v>0</v>
      </c>
      <c r="AJ24" s="324">
        <f t="shared" si="55"/>
        <v>0</v>
      </c>
      <c r="AK24" s="324">
        <f t="shared" si="55"/>
        <v>0</v>
      </c>
      <c r="AL24" s="324">
        <f t="shared" si="55"/>
        <v>0</v>
      </c>
      <c r="AM24" s="324">
        <f t="shared" si="55"/>
        <v>0</v>
      </c>
      <c r="AN24" s="324">
        <f t="shared" si="55"/>
        <v>0</v>
      </c>
      <c r="AO24" s="324">
        <f t="shared" si="55"/>
        <v>4000</v>
      </c>
      <c r="AP24" s="324">
        <f t="shared" si="55"/>
        <v>0</v>
      </c>
      <c r="AQ24" s="324">
        <f t="shared" si="55"/>
        <v>0</v>
      </c>
      <c r="AR24" s="324">
        <f t="shared" si="55"/>
        <v>0</v>
      </c>
      <c r="AS24" s="324">
        <f t="shared" si="55"/>
        <v>0</v>
      </c>
      <c r="AT24" s="324">
        <f t="shared" si="55"/>
        <v>5020.83</v>
      </c>
      <c r="AU24" s="324">
        <v>0</v>
      </c>
      <c r="AV24" s="324">
        <f t="shared" ref="AV24:BG24" si="56">AV25</f>
        <v>0</v>
      </c>
      <c r="AW24" s="324">
        <f t="shared" si="56"/>
        <v>0</v>
      </c>
      <c r="AX24" s="324">
        <f t="shared" si="56"/>
        <v>0</v>
      </c>
      <c r="AY24" s="324">
        <f t="shared" si="56"/>
        <v>0</v>
      </c>
      <c r="AZ24" s="324">
        <f t="shared" si="56"/>
        <v>0</v>
      </c>
      <c r="BA24" s="324">
        <f t="shared" si="56"/>
        <v>0</v>
      </c>
      <c r="BB24" s="324">
        <f t="shared" si="56"/>
        <v>0</v>
      </c>
      <c r="BC24" s="324">
        <f t="shared" si="56"/>
        <v>0</v>
      </c>
      <c r="BD24" s="324">
        <f t="shared" si="56"/>
        <v>0</v>
      </c>
      <c r="BE24" s="324">
        <f t="shared" si="56"/>
        <v>0</v>
      </c>
      <c r="BF24" s="324">
        <f t="shared" si="56"/>
        <v>0</v>
      </c>
      <c r="BG24" s="324">
        <f t="shared" si="56"/>
        <v>0</v>
      </c>
      <c r="BH24" s="324">
        <v>0</v>
      </c>
      <c r="BI24" s="324">
        <f>BI25</f>
        <v>0</v>
      </c>
      <c r="BJ24" s="324">
        <f>BJ25</f>
        <v>0</v>
      </c>
      <c r="BK24" s="324">
        <f>BK25</f>
        <v>0</v>
      </c>
      <c r="BL24" s="324">
        <f>BL25</f>
        <v>0</v>
      </c>
      <c r="BM24" s="324">
        <v>0</v>
      </c>
      <c r="BN24" s="324">
        <f t="shared" ref="BN24:BY24" si="57">BN25</f>
        <v>0</v>
      </c>
      <c r="BO24" s="324">
        <f t="shared" si="57"/>
        <v>0</v>
      </c>
      <c r="BP24" s="324">
        <f t="shared" si="57"/>
        <v>0</v>
      </c>
      <c r="BQ24" s="324">
        <f t="shared" si="57"/>
        <v>0</v>
      </c>
      <c r="BR24" s="324">
        <f t="shared" si="57"/>
        <v>0</v>
      </c>
      <c r="BS24" s="324">
        <f t="shared" si="57"/>
        <v>0</v>
      </c>
      <c r="BT24" s="324">
        <f t="shared" si="57"/>
        <v>0</v>
      </c>
      <c r="BU24" s="324">
        <f t="shared" si="57"/>
        <v>0</v>
      </c>
      <c r="BV24" s="324">
        <f t="shared" si="57"/>
        <v>0</v>
      </c>
      <c r="BW24" s="324">
        <f t="shared" si="57"/>
        <v>0</v>
      </c>
      <c r="BX24" s="324">
        <f t="shared" si="57"/>
        <v>0</v>
      </c>
      <c r="BY24" s="324">
        <f t="shared" si="57"/>
        <v>0</v>
      </c>
      <c r="BZ24" s="324">
        <v>0</v>
      </c>
      <c r="CA24" s="324">
        <f t="shared" ref="CA24:CP24" si="58">CA25</f>
        <v>0</v>
      </c>
      <c r="CB24" s="324">
        <f t="shared" si="58"/>
        <v>0</v>
      </c>
      <c r="CC24" s="324">
        <f t="shared" si="58"/>
        <v>0</v>
      </c>
      <c r="CD24" s="324">
        <f t="shared" si="58"/>
        <v>0</v>
      </c>
      <c r="CE24" s="324">
        <f t="shared" si="58"/>
        <v>0</v>
      </c>
      <c r="CF24" s="324">
        <f t="shared" si="58"/>
        <v>0</v>
      </c>
      <c r="CG24" s="324">
        <f t="shared" si="58"/>
        <v>0</v>
      </c>
      <c r="CH24" s="324">
        <f t="shared" si="58"/>
        <v>0</v>
      </c>
      <c r="CI24" s="324">
        <f t="shared" si="58"/>
        <v>0</v>
      </c>
      <c r="CJ24" s="324">
        <f t="shared" si="58"/>
        <v>0</v>
      </c>
      <c r="CK24" s="324">
        <f t="shared" si="58"/>
        <v>0</v>
      </c>
      <c r="CL24" s="324">
        <f t="shared" si="58"/>
        <v>0</v>
      </c>
      <c r="CM24" s="324">
        <f t="shared" si="58"/>
        <v>0</v>
      </c>
      <c r="CN24" s="324">
        <f t="shared" si="58"/>
        <v>0</v>
      </c>
      <c r="CO24" s="324">
        <f t="shared" si="58"/>
        <v>0</v>
      </c>
      <c r="CP24" s="324">
        <f t="shared" si="58"/>
        <v>0</v>
      </c>
      <c r="CQ24" s="324">
        <v>0</v>
      </c>
      <c r="CR24" s="324">
        <f>CR25</f>
        <v>0</v>
      </c>
      <c r="CS24" s="324">
        <f>CS25</f>
        <v>0</v>
      </c>
      <c r="CT24" s="324">
        <v>0</v>
      </c>
      <c r="CU24" s="324">
        <f t="shared" ref="CU24:CZ24" si="59">CU25</f>
        <v>0</v>
      </c>
      <c r="CV24" s="324">
        <f t="shared" si="59"/>
        <v>0</v>
      </c>
      <c r="CW24" s="324">
        <f t="shared" si="59"/>
        <v>0</v>
      </c>
      <c r="CX24" s="324">
        <f t="shared" si="59"/>
        <v>0</v>
      </c>
      <c r="CY24" s="324">
        <f t="shared" si="59"/>
        <v>0</v>
      </c>
      <c r="CZ24" s="324">
        <f t="shared" si="59"/>
        <v>0</v>
      </c>
      <c r="DA24" s="324">
        <v>0</v>
      </c>
      <c r="DB24" s="324">
        <f>DB25</f>
        <v>0</v>
      </c>
      <c r="DC24" s="324">
        <f>DC25</f>
        <v>0</v>
      </c>
      <c r="DD24" s="324">
        <f>DD25</f>
        <v>0</v>
      </c>
      <c r="DE24" s="324">
        <v>0</v>
      </c>
      <c r="DF24" s="324">
        <f>DF25</f>
        <v>0</v>
      </c>
      <c r="DG24" s="324">
        <f>DG25</f>
        <v>0</v>
      </c>
      <c r="DH24" s="324">
        <f>DH25</f>
        <v>0</v>
      </c>
      <c r="DI24" s="325">
        <f>DI25</f>
        <v>0</v>
      </c>
      <c r="DJ24" s="324">
        <f>DJ25</f>
        <v>0</v>
      </c>
    </row>
    <row r="25" ht="22.5" customHeight="1" spans="1:114">
      <c r="A25" s="248" t="s">
        <v>311</v>
      </c>
      <c r="B25" s="249"/>
      <c r="C25" s="156"/>
      <c r="D25" s="156" t="s">
        <v>314</v>
      </c>
      <c r="E25" s="324">
        <v>96482.45</v>
      </c>
      <c r="F25" s="324">
        <v>87461.62</v>
      </c>
      <c r="G25" s="324">
        <f t="shared" ref="G25:S25" si="60">G26</f>
        <v>361.94</v>
      </c>
      <c r="H25" s="324">
        <f t="shared" si="60"/>
        <v>0</v>
      </c>
      <c r="I25" s="324">
        <f t="shared" si="60"/>
        <v>35150.14</v>
      </c>
      <c r="J25" s="324">
        <f t="shared" si="60"/>
        <v>0</v>
      </c>
      <c r="K25" s="324">
        <f t="shared" si="60"/>
        <v>0</v>
      </c>
      <c r="L25" s="324">
        <f t="shared" si="60"/>
        <v>349.54</v>
      </c>
      <c r="M25" s="324">
        <f t="shared" si="60"/>
        <v>0</v>
      </c>
      <c r="N25" s="324">
        <f t="shared" si="60"/>
        <v>0</v>
      </c>
      <c r="O25" s="324">
        <f t="shared" si="60"/>
        <v>0</v>
      </c>
      <c r="P25" s="324">
        <f t="shared" si="60"/>
        <v>0</v>
      </c>
      <c r="Q25" s="324">
        <f t="shared" si="60"/>
        <v>0</v>
      </c>
      <c r="R25" s="324">
        <f t="shared" si="60"/>
        <v>0</v>
      </c>
      <c r="S25" s="324">
        <f t="shared" si="60"/>
        <v>51600</v>
      </c>
      <c r="T25" s="324">
        <v>9020.83</v>
      </c>
      <c r="U25" s="324">
        <f t="shared" ref="U25:AT25" si="61">U26</f>
        <v>0</v>
      </c>
      <c r="V25" s="324">
        <f t="shared" si="61"/>
        <v>0</v>
      </c>
      <c r="W25" s="324">
        <f t="shared" si="61"/>
        <v>0</v>
      </c>
      <c r="X25" s="324">
        <f t="shared" si="61"/>
        <v>0</v>
      </c>
      <c r="Y25" s="324">
        <f t="shared" si="61"/>
        <v>0</v>
      </c>
      <c r="Z25" s="324">
        <f t="shared" si="61"/>
        <v>0</v>
      </c>
      <c r="AA25" s="324">
        <f t="shared" si="61"/>
        <v>0</v>
      </c>
      <c r="AB25" s="324">
        <f t="shared" si="61"/>
        <v>0</v>
      </c>
      <c r="AC25" s="324">
        <f t="shared" si="61"/>
        <v>0</v>
      </c>
      <c r="AD25" s="324">
        <f t="shared" si="61"/>
        <v>0</v>
      </c>
      <c r="AE25" s="324">
        <f t="shared" si="61"/>
        <v>0</v>
      </c>
      <c r="AF25" s="324">
        <f t="shared" si="61"/>
        <v>0</v>
      </c>
      <c r="AG25" s="324">
        <f t="shared" si="61"/>
        <v>0</v>
      </c>
      <c r="AH25" s="324">
        <f t="shared" si="61"/>
        <v>0</v>
      </c>
      <c r="AI25" s="324">
        <f t="shared" si="61"/>
        <v>0</v>
      </c>
      <c r="AJ25" s="324">
        <f t="shared" si="61"/>
        <v>0</v>
      </c>
      <c r="AK25" s="324">
        <f t="shared" si="61"/>
        <v>0</v>
      </c>
      <c r="AL25" s="324">
        <f t="shared" si="61"/>
        <v>0</v>
      </c>
      <c r="AM25" s="324">
        <f t="shared" si="61"/>
        <v>0</v>
      </c>
      <c r="AN25" s="324">
        <f t="shared" si="61"/>
        <v>0</v>
      </c>
      <c r="AO25" s="324">
        <f t="shared" si="61"/>
        <v>4000</v>
      </c>
      <c r="AP25" s="324">
        <f t="shared" si="61"/>
        <v>0</v>
      </c>
      <c r="AQ25" s="324">
        <f t="shared" si="61"/>
        <v>0</v>
      </c>
      <c r="AR25" s="324">
        <f t="shared" si="61"/>
        <v>0</v>
      </c>
      <c r="AS25" s="324">
        <f t="shared" si="61"/>
        <v>0</v>
      </c>
      <c r="AT25" s="324">
        <f t="shared" si="61"/>
        <v>5020.83</v>
      </c>
      <c r="AU25" s="324">
        <v>0</v>
      </c>
      <c r="AV25" s="324">
        <f t="shared" ref="AV25:BG25" si="62">AV26</f>
        <v>0</v>
      </c>
      <c r="AW25" s="324">
        <f t="shared" si="62"/>
        <v>0</v>
      </c>
      <c r="AX25" s="324">
        <f t="shared" si="62"/>
        <v>0</v>
      </c>
      <c r="AY25" s="324">
        <f t="shared" si="62"/>
        <v>0</v>
      </c>
      <c r="AZ25" s="324">
        <f t="shared" si="62"/>
        <v>0</v>
      </c>
      <c r="BA25" s="324">
        <f t="shared" si="62"/>
        <v>0</v>
      </c>
      <c r="BB25" s="324">
        <f t="shared" si="62"/>
        <v>0</v>
      </c>
      <c r="BC25" s="324">
        <f t="shared" si="62"/>
        <v>0</v>
      </c>
      <c r="BD25" s="324">
        <f t="shared" si="62"/>
        <v>0</v>
      </c>
      <c r="BE25" s="324">
        <f t="shared" si="62"/>
        <v>0</v>
      </c>
      <c r="BF25" s="324">
        <f t="shared" si="62"/>
        <v>0</v>
      </c>
      <c r="BG25" s="324">
        <f t="shared" si="62"/>
        <v>0</v>
      </c>
      <c r="BH25" s="324">
        <v>0</v>
      </c>
      <c r="BI25" s="324">
        <f>BI26</f>
        <v>0</v>
      </c>
      <c r="BJ25" s="324">
        <f>BJ26</f>
        <v>0</v>
      </c>
      <c r="BK25" s="324">
        <f>BK26</f>
        <v>0</v>
      </c>
      <c r="BL25" s="324">
        <f>BL26</f>
        <v>0</v>
      </c>
      <c r="BM25" s="324">
        <v>0</v>
      </c>
      <c r="BN25" s="324">
        <f t="shared" ref="BN25:BY25" si="63">BN26</f>
        <v>0</v>
      </c>
      <c r="BO25" s="324">
        <f t="shared" si="63"/>
        <v>0</v>
      </c>
      <c r="BP25" s="324">
        <f t="shared" si="63"/>
        <v>0</v>
      </c>
      <c r="BQ25" s="324">
        <f t="shared" si="63"/>
        <v>0</v>
      </c>
      <c r="BR25" s="324">
        <f t="shared" si="63"/>
        <v>0</v>
      </c>
      <c r="BS25" s="324">
        <f t="shared" si="63"/>
        <v>0</v>
      </c>
      <c r="BT25" s="324">
        <f t="shared" si="63"/>
        <v>0</v>
      </c>
      <c r="BU25" s="324">
        <f t="shared" si="63"/>
        <v>0</v>
      </c>
      <c r="BV25" s="324">
        <f t="shared" si="63"/>
        <v>0</v>
      </c>
      <c r="BW25" s="324">
        <f t="shared" si="63"/>
        <v>0</v>
      </c>
      <c r="BX25" s="324">
        <f t="shared" si="63"/>
        <v>0</v>
      </c>
      <c r="BY25" s="324">
        <f t="shared" si="63"/>
        <v>0</v>
      </c>
      <c r="BZ25" s="324">
        <v>0</v>
      </c>
      <c r="CA25" s="324">
        <f t="shared" ref="CA25:CP25" si="64">CA26</f>
        <v>0</v>
      </c>
      <c r="CB25" s="324">
        <f t="shared" si="64"/>
        <v>0</v>
      </c>
      <c r="CC25" s="324">
        <f t="shared" si="64"/>
        <v>0</v>
      </c>
      <c r="CD25" s="324">
        <f t="shared" si="64"/>
        <v>0</v>
      </c>
      <c r="CE25" s="324">
        <f t="shared" si="64"/>
        <v>0</v>
      </c>
      <c r="CF25" s="324">
        <f t="shared" si="64"/>
        <v>0</v>
      </c>
      <c r="CG25" s="324">
        <f t="shared" si="64"/>
        <v>0</v>
      </c>
      <c r="CH25" s="324">
        <f t="shared" si="64"/>
        <v>0</v>
      </c>
      <c r="CI25" s="324">
        <f t="shared" si="64"/>
        <v>0</v>
      </c>
      <c r="CJ25" s="324">
        <f t="shared" si="64"/>
        <v>0</v>
      </c>
      <c r="CK25" s="324">
        <f t="shared" si="64"/>
        <v>0</v>
      </c>
      <c r="CL25" s="324">
        <f t="shared" si="64"/>
        <v>0</v>
      </c>
      <c r="CM25" s="324">
        <f t="shared" si="64"/>
        <v>0</v>
      </c>
      <c r="CN25" s="324">
        <f t="shared" si="64"/>
        <v>0</v>
      </c>
      <c r="CO25" s="324">
        <f t="shared" si="64"/>
        <v>0</v>
      </c>
      <c r="CP25" s="324">
        <f t="shared" si="64"/>
        <v>0</v>
      </c>
      <c r="CQ25" s="324">
        <v>0</v>
      </c>
      <c r="CR25" s="324">
        <f>CR26</f>
        <v>0</v>
      </c>
      <c r="CS25" s="324">
        <f>CS26</f>
        <v>0</v>
      </c>
      <c r="CT25" s="324">
        <v>0</v>
      </c>
      <c r="CU25" s="324">
        <f t="shared" ref="CU25:CZ25" si="65">CU26</f>
        <v>0</v>
      </c>
      <c r="CV25" s="324">
        <f t="shared" si="65"/>
        <v>0</v>
      </c>
      <c r="CW25" s="324">
        <f t="shared" si="65"/>
        <v>0</v>
      </c>
      <c r="CX25" s="324">
        <f t="shared" si="65"/>
        <v>0</v>
      </c>
      <c r="CY25" s="324">
        <f t="shared" si="65"/>
        <v>0</v>
      </c>
      <c r="CZ25" s="324">
        <f t="shared" si="65"/>
        <v>0</v>
      </c>
      <c r="DA25" s="324">
        <v>0</v>
      </c>
      <c r="DB25" s="324">
        <f>DB26</f>
        <v>0</v>
      </c>
      <c r="DC25" s="324">
        <f>DC26</f>
        <v>0</v>
      </c>
      <c r="DD25" s="324">
        <f>DD26</f>
        <v>0</v>
      </c>
      <c r="DE25" s="324">
        <v>0</v>
      </c>
      <c r="DF25" s="324">
        <f>DF26</f>
        <v>0</v>
      </c>
      <c r="DG25" s="324">
        <f>DG26</f>
        <v>0</v>
      </c>
      <c r="DH25" s="324">
        <f>DH26</f>
        <v>0</v>
      </c>
      <c r="DI25" s="325">
        <f>DI26</f>
        <v>0</v>
      </c>
      <c r="DJ25" s="324">
        <f>DJ26</f>
        <v>0</v>
      </c>
    </row>
    <row r="26" ht="22.5" customHeight="1" spans="1:114">
      <c r="A26" s="252" t="s">
        <v>313</v>
      </c>
      <c r="B26" s="253"/>
      <c r="C26" s="160"/>
      <c r="D26" s="160" t="s">
        <v>587</v>
      </c>
      <c r="E26" s="324">
        <v>96482.45</v>
      </c>
      <c r="F26" s="324">
        <v>87461.62</v>
      </c>
      <c r="G26" s="324">
        <v>361.94</v>
      </c>
      <c r="H26" s="324">
        <v>0</v>
      </c>
      <c r="I26" s="324">
        <v>35150.14</v>
      </c>
      <c r="J26" s="324">
        <v>0</v>
      </c>
      <c r="K26" s="324">
        <v>0</v>
      </c>
      <c r="L26" s="324">
        <v>349.54</v>
      </c>
      <c r="M26" s="324">
        <v>0</v>
      </c>
      <c r="N26" s="324">
        <v>0</v>
      </c>
      <c r="O26" s="324">
        <v>0</v>
      </c>
      <c r="P26" s="324">
        <v>0</v>
      </c>
      <c r="Q26" s="324">
        <v>0</v>
      </c>
      <c r="R26" s="324">
        <v>0</v>
      </c>
      <c r="S26" s="324">
        <v>51600</v>
      </c>
      <c r="T26" s="324">
        <v>9020.83</v>
      </c>
      <c r="U26" s="324">
        <v>0</v>
      </c>
      <c r="V26" s="324">
        <v>0</v>
      </c>
      <c r="W26" s="324">
        <v>0</v>
      </c>
      <c r="X26" s="324">
        <v>0</v>
      </c>
      <c r="Y26" s="324">
        <v>0</v>
      </c>
      <c r="Z26" s="324">
        <v>0</v>
      </c>
      <c r="AA26" s="324">
        <v>0</v>
      </c>
      <c r="AB26" s="324">
        <v>0</v>
      </c>
      <c r="AC26" s="324">
        <v>0</v>
      </c>
      <c r="AD26" s="324">
        <v>0</v>
      </c>
      <c r="AE26" s="324">
        <v>0</v>
      </c>
      <c r="AF26" s="324">
        <v>0</v>
      </c>
      <c r="AG26" s="324">
        <v>0</v>
      </c>
      <c r="AH26" s="324">
        <v>0</v>
      </c>
      <c r="AI26" s="324">
        <v>0</v>
      </c>
      <c r="AJ26" s="324">
        <v>0</v>
      </c>
      <c r="AK26" s="324">
        <v>0</v>
      </c>
      <c r="AL26" s="324">
        <v>0</v>
      </c>
      <c r="AM26" s="324">
        <v>0</v>
      </c>
      <c r="AN26" s="324">
        <v>0</v>
      </c>
      <c r="AO26" s="324">
        <v>4000</v>
      </c>
      <c r="AP26" s="324">
        <v>0</v>
      </c>
      <c r="AQ26" s="324">
        <v>0</v>
      </c>
      <c r="AR26" s="324">
        <v>0</v>
      </c>
      <c r="AS26" s="324">
        <v>0</v>
      </c>
      <c r="AT26" s="324">
        <v>5020.83</v>
      </c>
      <c r="AU26" s="324">
        <v>0</v>
      </c>
      <c r="AV26" s="324">
        <v>0</v>
      </c>
      <c r="AW26" s="324">
        <v>0</v>
      </c>
      <c r="AX26" s="324">
        <v>0</v>
      </c>
      <c r="AY26" s="324">
        <v>0</v>
      </c>
      <c r="AZ26" s="324">
        <v>0</v>
      </c>
      <c r="BA26" s="324">
        <v>0</v>
      </c>
      <c r="BB26" s="324">
        <v>0</v>
      </c>
      <c r="BC26" s="324">
        <v>0</v>
      </c>
      <c r="BD26" s="324">
        <v>0</v>
      </c>
      <c r="BE26" s="324">
        <v>0</v>
      </c>
      <c r="BF26" s="324">
        <v>0</v>
      </c>
      <c r="BG26" s="324">
        <v>0</v>
      </c>
      <c r="BH26" s="324">
        <v>0</v>
      </c>
      <c r="BI26" s="324">
        <v>0</v>
      </c>
      <c r="BJ26" s="324">
        <v>0</v>
      </c>
      <c r="BK26" s="324">
        <v>0</v>
      </c>
      <c r="BL26" s="324">
        <v>0</v>
      </c>
      <c r="BM26" s="324">
        <v>0</v>
      </c>
      <c r="BN26" s="324">
        <v>0</v>
      </c>
      <c r="BO26" s="324">
        <v>0</v>
      </c>
      <c r="BP26" s="324">
        <v>0</v>
      </c>
      <c r="BQ26" s="324">
        <v>0</v>
      </c>
      <c r="BR26" s="324">
        <v>0</v>
      </c>
      <c r="BS26" s="324">
        <v>0</v>
      </c>
      <c r="BT26" s="324">
        <v>0</v>
      </c>
      <c r="BU26" s="324">
        <v>0</v>
      </c>
      <c r="BV26" s="324">
        <v>0</v>
      </c>
      <c r="BW26" s="324">
        <v>0</v>
      </c>
      <c r="BX26" s="324">
        <v>0</v>
      </c>
      <c r="BY26" s="324">
        <v>0</v>
      </c>
      <c r="BZ26" s="324">
        <v>0</v>
      </c>
      <c r="CA26" s="324">
        <v>0</v>
      </c>
      <c r="CB26" s="324">
        <v>0</v>
      </c>
      <c r="CC26" s="324">
        <v>0</v>
      </c>
      <c r="CD26" s="324">
        <v>0</v>
      </c>
      <c r="CE26" s="324">
        <v>0</v>
      </c>
      <c r="CF26" s="324">
        <v>0</v>
      </c>
      <c r="CG26" s="324">
        <v>0</v>
      </c>
      <c r="CH26" s="324">
        <v>0</v>
      </c>
      <c r="CI26" s="324">
        <v>0</v>
      </c>
      <c r="CJ26" s="324">
        <v>0</v>
      </c>
      <c r="CK26" s="324">
        <v>0</v>
      </c>
      <c r="CL26" s="324">
        <v>0</v>
      </c>
      <c r="CM26" s="324">
        <v>0</v>
      </c>
      <c r="CN26" s="324">
        <v>0</v>
      </c>
      <c r="CO26" s="324">
        <v>0</v>
      </c>
      <c r="CP26" s="324">
        <v>0</v>
      </c>
      <c r="CQ26" s="324">
        <v>0</v>
      </c>
      <c r="CR26" s="324">
        <v>0</v>
      </c>
      <c r="CS26" s="324">
        <v>0</v>
      </c>
      <c r="CT26" s="324">
        <v>0</v>
      </c>
      <c r="CU26" s="324">
        <v>0</v>
      </c>
      <c r="CV26" s="324">
        <v>0</v>
      </c>
      <c r="CW26" s="324">
        <v>0</v>
      </c>
      <c r="CX26" s="324">
        <v>0</v>
      </c>
      <c r="CY26" s="324">
        <v>0</v>
      </c>
      <c r="CZ26" s="324">
        <v>0</v>
      </c>
      <c r="DA26" s="324">
        <v>0</v>
      </c>
      <c r="DB26" s="324">
        <v>0</v>
      </c>
      <c r="DC26" s="324">
        <v>0</v>
      </c>
      <c r="DD26" s="324">
        <v>0</v>
      </c>
      <c r="DE26" s="324">
        <v>0</v>
      </c>
      <c r="DF26" s="324">
        <v>0</v>
      </c>
      <c r="DG26" s="324">
        <v>0</v>
      </c>
      <c r="DH26" s="324">
        <v>0</v>
      </c>
      <c r="DI26" s="325">
        <v>0</v>
      </c>
      <c r="DJ26" s="324">
        <v>0</v>
      </c>
    </row>
    <row r="27" s="321" customFormat="1" ht="18" customHeight="1" spans="1:39">
      <c r="A27" s="368" t="s">
        <v>588</v>
      </c>
      <c r="B27" s="382"/>
      <c r="C27" s="368"/>
      <c r="D27" s="368"/>
      <c r="F27" s="368"/>
      <c r="G27" s="368"/>
      <c r="H27" s="368"/>
      <c r="I27" s="368"/>
      <c r="J27" s="368"/>
      <c r="K27" s="368"/>
      <c r="L27" s="368"/>
      <c r="M27" s="368"/>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368"/>
      <c r="AK27" s="369"/>
      <c r="AL27" s="369"/>
      <c r="AM27" s="369"/>
    </row>
  </sheetData>
  <mergeCells count="15">
    <mergeCell ref="A1:AM1"/>
    <mergeCell ref="A3:E3"/>
    <mergeCell ref="A4:D4"/>
    <mergeCell ref="F4:S4"/>
    <mergeCell ref="T4:AT4"/>
    <mergeCell ref="AU4:BG4"/>
    <mergeCell ref="BH4:BL4"/>
    <mergeCell ref="BM4:BY4"/>
    <mergeCell ref="BZ4:CP4"/>
    <mergeCell ref="CQ4:CS4"/>
    <mergeCell ref="CT4:CZ4"/>
    <mergeCell ref="DA4:DD4"/>
    <mergeCell ref="DE4:DJ4"/>
    <mergeCell ref="A5:C5"/>
    <mergeCell ref="E4:E5"/>
  </mergeCells>
  <printOptions horizontalCentered="1" verticalCentered="1"/>
  <pageMargins left="0.31" right="0.1" top="1.25" bottom="1.04" header="0.63" footer="0.31"/>
  <pageSetup paperSize="8" scale="75" orientation="landscape" blackAndWhite="1" useFirstPageNumber="1"/>
  <headerFooter>
    <oddHeader>&amp;L
&amp;16&amp;"Calibri"&amp;K000000编制单位：朔州市红十字会&amp;C
&amp;21&amp;"Calibri"&amp;B&amp;K000000支出决算明细表&amp;R
&amp;16&amp;"Calibri"&amp;K000000财决05表
&amp;16&amp;"Calibri"&amp;K000000金额单位：元</oddHeader>
    <oddFooter>&amp;C第 &amp;P 页，共 &amp;N 页</oddFooter>
  </headerFooter>
  <tableParts count="1">
    <tablePart r:id="rId1"/>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26"/>
  <sheetViews>
    <sheetView showGridLines="0" workbookViewId="0">
      <pane xSplit="4" ySplit="7" topLeftCell="E8" activePane="bottomRight" state="frozen"/>
      <selection/>
      <selection pane="topRight"/>
      <selection pane="bottomLeft"/>
      <selection pane="bottomRight" activeCell="A1" sqref="A1:AM1"/>
    </sheetView>
  </sheetViews>
  <sheetFormatPr defaultColWidth="9" defaultRowHeight="14.25" customHeight="1"/>
  <cols>
    <col min="1" max="3" width="3.5" style="266" customWidth="1"/>
    <col min="4" max="4" width="32.5" style="266" customWidth="1"/>
    <col min="5" max="30" width="18.75" style="267" customWidth="1"/>
    <col min="31" max="31" width="18.75" style="302" customWidth="1"/>
    <col min="32" max="39" width="18.75" style="267" customWidth="1"/>
    <col min="40" max="102" width="18.75" style="266" customWidth="1"/>
    <col min="103" max="103" width="18.75" customWidth="1"/>
    <col min="104" max="112" width="18.75" style="266" customWidth="1"/>
    <col min="113" max="113" width="18.75" customWidth="1"/>
    <col min="114" max="114" width="18.75" style="266" customWidth="1"/>
  </cols>
  <sheetData>
    <row r="1" s="262" customFormat="1" ht="21" customHeight="1" spans="1:112">
      <c r="A1" s="245" t="s">
        <v>589</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S1" s="279"/>
      <c r="BT1" s="279"/>
      <c r="BU1" s="279"/>
      <c r="BV1" s="279"/>
      <c r="BW1" s="279"/>
      <c r="BX1" s="279"/>
      <c r="BY1" s="279"/>
      <c r="BZ1" s="279"/>
      <c r="CA1" s="279"/>
      <c r="CB1" s="279"/>
      <c r="CC1" s="279"/>
      <c r="CD1" s="279"/>
      <c r="CE1" s="279"/>
      <c r="CF1" s="279"/>
      <c r="CG1" s="279"/>
      <c r="CH1" s="279"/>
      <c r="CI1" s="279"/>
      <c r="CJ1" s="279"/>
      <c r="CK1" s="279"/>
      <c r="CL1" s="279"/>
      <c r="CM1" s="279"/>
      <c r="CN1" s="279"/>
      <c r="CO1" s="279"/>
      <c r="CP1" s="279"/>
      <c r="CQ1" s="279"/>
      <c r="CR1" s="279"/>
      <c r="CS1" s="279"/>
      <c r="CT1" s="279"/>
      <c r="CU1" s="279"/>
      <c r="CV1" s="279"/>
      <c r="CW1" s="279"/>
      <c r="CX1" s="279"/>
      <c r="CZ1" s="279"/>
      <c r="DA1" s="279"/>
      <c r="DB1" s="279"/>
      <c r="DC1" s="279"/>
      <c r="DD1" s="279"/>
      <c r="DE1" s="279"/>
      <c r="DF1" s="279"/>
      <c r="DG1" s="279"/>
      <c r="DH1" s="279"/>
    </row>
    <row r="2" s="263" customFormat="1" ht="18" customHeight="1" spans="1:114">
      <c r="A2" s="269"/>
      <c r="B2" s="269"/>
      <c r="C2" s="269"/>
      <c r="D2" s="269"/>
      <c r="E2" s="270"/>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309"/>
      <c r="AF2" s="239"/>
      <c r="AG2" s="239"/>
      <c r="AH2" s="239"/>
      <c r="AI2" s="239"/>
      <c r="AJ2" s="239"/>
      <c r="AK2" s="239"/>
      <c r="AL2" s="239"/>
      <c r="AM2" s="239"/>
      <c r="AN2" s="280"/>
      <c r="AO2" s="280"/>
      <c r="AP2" s="280"/>
      <c r="AQ2" s="280"/>
      <c r="AR2" s="280"/>
      <c r="AS2" s="280"/>
      <c r="AT2" s="280"/>
      <c r="AU2" s="280"/>
      <c r="AV2" s="280"/>
      <c r="AW2" s="280"/>
      <c r="AX2" s="280"/>
      <c r="AY2" s="280"/>
      <c r="AZ2" s="280"/>
      <c r="BA2" s="280"/>
      <c r="BB2" s="280"/>
      <c r="BC2" s="280"/>
      <c r="BD2" s="280"/>
      <c r="BE2" s="280"/>
      <c r="BF2" s="280"/>
      <c r="BG2" s="280"/>
      <c r="BH2" s="280"/>
      <c r="BI2" s="280"/>
      <c r="BJ2" s="280"/>
      <c r="BK2" s="280"/>
      <c r="BL2" s="280"/>
      <c r="BM2" s="280"/>
      <c r="BN2" s="280"/>
      <c r="BO2" s="280"/>
      <c r="BP2" s="280"/>
      <c r="BQ2" s="280"/>
      <c r="BR2" s="280"/>
      <c r="BS2" s="280"/>
      <c r="BT2" s="280"/>
      <c r="BU2" s="280"/>
      <c r="BV2" s="280"/>
      <c r="BW2" s="280"/>
      <c r="BX2" s="280"/>
      <c r="BY2" s="280"/>
      <c r="BZ2" s="280"/>
      <c r="CA2" s="280"/>
      <c r="CB2" s="280"/>
      <c r="CC2" s="280"/>
      <c r="CD2" s="280"/>
      <c r="CE2" s="280"/>
      <c r="CF2" s="280"/>
      <c r="CG2" s="280"/>
      <c r="CH2" s="280"/>
      <c r="CI2" s="280"/>
      <c r="CJ2" s="280"/>
      <c r="CK2" s="280"/>
      <c r="CL2" s="280"/>
      <c r="CM2" s="280"/>
      <c r="CN2" s="280"/>
      <c r="CO2" s="280"/>
      <c r="CP2" s="280"/>
      <c r="CQ2" s="280"/>
      <c r="CR2" s="280"/>
      <c r="CS2" s="280"/>
      <c r="CT2" s="280"/>
      <c r="CU2" s="280"/>
      <c r="CV2" s="280"/>
      <c r="CW2" s="280"/>
      <c r="CX2" s="280"/>
      <c r="CZ2" s="280"/>
      <c r="DA2" s="280"/>
      <c r="DB2" s="280"/>
      <c r="DC2" s="280"/>
      <c r="DD2" s="280"/>
      <c r="DE2" s="280"/>
      <c r="DF2" s="280"/>
      <c r="DG2" s="280"/>
      <c r="DH2" s="280"/>
      <c r="DJ2" s="290" t="s">
        <v>590</v>
      </c>
    </row>
    <row r="3" s="263" customFormat="1" ht="18" customHeight="1" spans="1:114">
      <c r="A3" s="271" t="s">
        <v>64</v>
      </c>
      <c r="B3" s="272"/>
      <c r="C3" s="272"/>
      <c r="D3" s="272"/>
      <c r="E3" s="273"/>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310"/>
      <c r="AF3" s="274"/>
      <c r="AG3" s="274"/>
      <c r="AH3" s="274"/>
      <c r="AI3" s="274"/>
      <c r="AJ3" s="274"/>
      <c r="AK3" s="274"/>
      <c r="AL3" s="274"/>
      <c r="AM3" s="274"/>
      <c r="AN3" s="281"/>
      <c r="AO3" s="281"/>
      <c r="AP3" s="281"/>
      <c r="AQ3" s="281"/>
      <c r="AR3" s="281"/>
      <c r="AS3" s="281"/>
      <c r="AT3" s="281"/>
      <c r="AU3" s="281"/>
      <c r="AV3" s="281"/>
      <c r="AW3" s="281"/>
      <c r="AX3" s="281"/>
      <c r="AY3" s="281"/>
      <c r="AZ3" s="281"/>
      <c r="BA3" s="281"/>
      <c r="BB3" s="281"/>
      <c r="BC3" s="281"/>
      <c r="BD3" s="281"/>
      <c r="BE3" s="281"/>
      <c r="BF3" s="281"/>
      <c r="BG3" s="281"/>
      <c r="BH3" s="281"/>
      <c r="BI3" s="281"/>
      <c r="BJ3" s="281"/>
      <c r="BK3" s="281"/>
      <c r="BL3" s="281"/>
      <c r="BM3" s="281"/>
      <c r="BN3" s="281"/>
      <c r="BO3" s="281"/>
      <c r="BP3" s="281"/>
      <c r="BQ3" s="281"/>
      <c r="BR3" s="281"/>
      <c r="BS3" s="281"/>
      <c r="BT3" s="281"/>
      <c r="BU3" s="281"/>
      <c r="BV3" s="281"/>
      <c r="BW3" s="281"/>
      <c r="BX3" s="281"/>
      <c r="BY3" s="281"/>
      <c r="BZ3" s="281"/>
      <c r="CA3" s="281"/>
      <c r="CB3" s="281"/>
      <c r="CC3" s="281"/>
      <c r="CD3" s="281"/>
      <c r="CE3" s="281"/>
      <c r="CF3" s="281"/>
      <c r="CG3" s="281"/>
      <c r="CH3" s="281"/>
      <c r="CI3" s="281"/>
      <c r="CJ3" s="281"/>
      <c r="CK3" s="281"/>
      <c r="CL3" s="281"/>
      <c r="CM3" s="281"/>
      <c r="CN3" s="281"/>
      <c r="CO3" s="281"/>
      <c r="CP3" s="281"/>
      <c r="CQ3" s="281"/>
      <c r="CR3" s="281"/>
      <c r="CS3" s="281"/>
      <c r="CT3" s="281"/>
      <c r="CU3" s="281"/>
      <c r="CV3" s="281"/>
      <c r="CW3" s="281"/>
      <c r="CX3" s="281"/>
      <c r="CZ3" s="281"/>
      <c r="DA3" s="281"/>
      <c r="DB3" s="281"/>
      <c r="DC3" s="281"/>
      <c r="DD3" s="281"/>
      <c r="DE3" s="281"/>
      <c r="DF3" s="281"/>
      <c r="DG3" s="281"/>
      <c r="DH3" s="281"/>
      <c r="DJ3" s="291" t="s">
        <v>65</v>
      </c>
    </row>
    <row r="4" s="264" customFormat="1" ht="18" customHeight="1" spans="1:114">
      <c r="A4" s="145" t="s">
        <v>480</v>
      </c>
      <c r="B4" s="145"/>
      <c r="C4" s="145"/>
      <c r="D4" s="145"/>
      <c r="E4" s="145" t="s">
        <v>262</v>
      </c>
      <c r="F4" s="145" t="s">
        <v>481</v>
      </c>
      <c r="G4" s="145"/>
      <c r="H4" s="145"/>
      <c r="I4" s="145"/>
      <c r="J4" s="145"/>
      <c r="K4" s="145"/>
      <c r="L4" s="145"/>
      <c r="M4" s="145"/>
      <c r="N4" s="145"/>
      <c r="O4" s="145"/>
      <c r="P4" s="145"/>
      <c r="Q4" s="145"/>
      <c r="R4" s="145"/>
      <c r="S4" s="145"/>
      <c r="T4" s="145" t="s">
        <v>482</v>
      </c>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t="s">
        <v>483</v>
      </c>
      <c r="AV4" s="145"/>
      <c r="AW4" s="145"/>
      <c r="AX4" s="145"/>
      <c r="AY4" s="145"/>
      <c r="AZ4" s="145"/>
      <c r="BA4" s="145"/>
      <c r="BB4" s="145"/>
      <c r="BC4" s="145"/>
      <c r="BD4" s="145"/>
      <c r="BE4" s="145"/>
      <c r="BF4" s="145"/>
      <c r="BG4" s="145"/>
      <c r="BH4" s="145" t="s">
        <v>484</v>
      </c>
      <c r="BI4" s="145"/>
      <c r="BJ4" s="145"/>
      <c r="BK4" s="145"/>
      <c r="BL4" s="145"/>
      <c r="BM4" s="145" t="s">
        <v>485</v>
      </c>
      <c r="BN4" s="145"/>
      <c r="BO4" s="145"/>
      <c r="BP4" s="145"/>
      <c r="BQ4" s="145"/>
      <c r="BR4" s="145"/>
      <c r="BS4" s="145"/>
      <c r="BT4" s="145"/>
      <c r="BU4" s="145"/>
      <c r="BV4" s="145"/>
      <c r="BW4" s="145"/>
      <c r="BX4" s="145"/>
      <c r="BY4" s="145"/>
      <c r="BZ4" s="145" t="s">
        <v>486</v>
      </c>
      <c r="CA4" s="145"/>
      <c r="CB4" s="145"/>
      <c r="CC4" s="145"/>
      <c r="CD4" s="145"/>
      <c r="CE4" s="145"/>
      <c r="CF4" s="145"/>
      <c r="CG4" s="145"/>
      <c r="CH4" s="145"/>
      <c r="CI4" s="145"/>
      <c r="CJ4" s="145"/>
      <c r="CK4" s="145"/>
      <c r="CL4" s="145"/>
      <c r="CM4" s="145"/>
      <c r="CN4" s="145"/>
      <c r="CO4" s="145"/>
      <c r="CP4" s="145"/>
      <c r="CQ4" s="145" t="s">
        <v>487</v>
      </c>
      <c r="CR4" s="145"/>
      <c r="CS4" s="145"/>
      <c r="CT4" s="145" t="s">
        <v>488</v>
      </c>
      <c r="CU4" s="145"/>
      <c r="CV4" s="145"/>
      <c r="CW4" s="145"/>
      <c r="CX4" s="145"/>
      <c r="CY4" s="145"/>
      <c r="CZ4" s="145"/>
      <c r="DA4" s="145" t="s">
        <v>489</v>
      </c>
      <c r="DB4" s="145"/>
      <c r="DC4" s="145"/>
      <c r="DD4" s="145"/>
      <c r="DE4" s="145" t="s">
        <v>310</v>
      </c>
      <c r="DF4" s="145"/>
      <c r="DG4" s="145"/>
      <c r="DH4" s="145"/>
      <c r="DI4" s="145"/>
      <c r="DJ4" s="145"/>
    </row>
    <row r="5" s="264" customFormat="1" ht="34.5" customHeight="1" spans="1:114">
      <c r="A5" s="145" t="s">
        <v>260</v>
      </c>
      <c r="B5" s="145"/>
      <c r="C5" s="145"/>
      <c r="D5" s="145" t="s">
        <v>261</v>
      </c>
      <c r="E5" s="145"/>
      <c r="F5" s="145" t="s">
        <v>201</v>
      </c>
      <c r="G5" s="145" t="s">
        <v>490</v>
      </c>
      <c r="H5" s="145" t="s">
        <v>491</v>
      </c>
      <c r="I5" s="145" t="s">
        <v>492</v>
      </c>
      <c r="J5" s="145" t="s">
        <v>493</v>
      </c>
      <c r="K5" s="145" t="s">
        <v>494</v>
      </c>
      <c r="L5" s="145" t="s">
        <v>495</v>
      </c>
      <c r="M5" s="145" t="s">
        <v>496</v>
      </c>
      <c r="N5" s="145" t="s">
        <v>497</v>
      </c>
      <c r="O5" s="145" t="s">
        <v>498</v>
      </c>
      <c r="P5" s="145" t="s">
        <v>499</v>
      </c>
      <c r="Q5" s="145" t="s">
        <v>500</v>
      </c>
      <c r="R5" s="145" t="s">
        <v>501</v>
      </c>
      <c r="S5" s="145" t="s">
        <v>502</v>
      </c>
      <c r="T5" s="145" t="s">
        <v>201</v>
      </c>
      <c r="U5" s="145" t="s">
        <v>503</v>
      </c>
      <c r="V5" s="145" t="s">
        <v>504</v>
      </c>
      <c r="W5" s="145" t="s">
        <v>505</v>
      </c>
      <c r="X5" s="145" t="s">
        <v>506</v>
      </c>
      <c r="Y5" s="145" t="s">
        <v>507</v>
      </c>
      <c r="Z5" s="145" t="s">
        <v>508</v>
      </c>
      <c r="AA5" s="145" t="s">
        <v>509</v>
      </c>
      <c r="AB5" s="145" t="s">
        <v>510</v>
      </c>
      <c r="AC5" s="145" t="s">
        <v>511</v>
      </c>
      <c r="AD5" s="145" t="s">
        <v>512</v>
      </c>
      <c r="AE5" s="285" t="s">
        <v>513</v>
      </c>
      <c r="AF5" s="145" t="s">
        <v>514</v>
      </c>
      <c r="AG5" s="145" t="s">
        <v>515</v>
      </c>
      <c r="AH5" s="145" t="s">
        <v>516</v>
      </c>
      <c r="AI5" s="145" t="s">
        <v>517</v>
      </c>
      <c r="AJ5" s="145" t="s">
        <v>518</v>
      </c>
      <c r="AK5" s="145" t="s">
        <v>519</v>
      </c>
      <c r="AL5" s="145" t="s">
        <v>520</v>
      </c>
      <c r="AM5" s="145" t="s">
        <v>521</v>
      </c>
      <c r="AN5" s="145" t="s">
        <v>522</v>
      </c>
      <c r="AO5" s="145" t="s">
        <v>460</v>
      </c>
      <c r="AP5" s="145" t="s">
        <v>523</v>
      </c>
      <c r="AQ5" s="145" t="s">
        <v>524</v>
      </c>
      <c r="AR5" s="145" t="s">
        <v>525</v>
      </c>
      <c r="AS5" s="145" t="s">
        <v>526</v>
      </c>
      <c r="AT5" s="145" t="s">
        <v>527</v>
      </c>
      <c r="AU5" s="145" t="s">
        <v>201</v>
      </c>
      <c r="AV5" s="145" t="s">
        <v>528</v>
      </c>
      <c r="AW5" s="145" t="s">
        <v>529</v>
      </c>
      <c r="AX5" s="145" t="s">
        <v>530</v>
      </c>
      <c r="AY5" s="145" t="s">
        <v>531</v>
      </c>
      <c r="AZ5" s="145" t="s">
        <v>532</v>
      </c>
      <c r="BA5" s="145" t="s">
        <v>533</v>
      </c>
      <c r="BB5" s="145" t="s">
        <v>534</v>
      </c>
      <c r="BC5" s="145" t="s">
        <v>535</v>
      </c>
      <c r="BD5" s="145" t="s">
        <v>536</v>
      </c>
      <c r="BE5" s="145" t="s">
        <v>537</v>
      </c>
      <c r="BF5" s="145" t="s">
        <v>538</v>
      </c>
      <c r="BG5" s="145" t="s">
        <v>539</v>
      </c>
      <c r="BH5" s="145" t="s">
        <v>201</v>
      </c>
      <c r="BI5" s="145" t="s">
        <v>540</v>
      </c>
      <c r="BJ5" s="145" t="s">
        <v>541</v>
      </c>
      <c r="BK5" s="145" t="s">
        <v>542</v>
      </c>
      <c r="BL5" s="145" t="s">
        <v>543</v>
      </c>
      <c r="BM5" s="145" t="s">
        <v>201</v>
      </c>
      <c r="BN5" s="145" t="s">
        <v>544</v>
      </c>
      <c r="BO5" s="145" t="s">
        <v>545</v>
      </c>
      <c r="BP5" s="145" t="s">
        <v>546</v>
      </c>
      <c r="BQ5" s="145" t="s">
        <v>547</v>
      </c>
      <c r="BR5" s="145" t="s">
        <v>548</v>
      </c>
      <c r="BS5" s="145" t="s">
        <v>549</v>
      </c>
      <c r="BT5" s="145" t="s">
        <v>550</v>
      </c>
      <c r="BU5" s="145" t="s">
        <v>551</v>
      </c>
      <c r="BV5" s="145" t="s">
        <v>552</v>
      </c>
      <c r="BW5" s="145" t="s">
        <v>553</v>
      </c>
      <c r="BX5" s="145" t="s">
        <v>554</v>
      </c>
      <c r="BY5" s="145" t="s">
        <v>555</v>
      </c>
      <c r="BZ5" s="145" t="s">
        <v>201</v>
      </c>
      <c r="CA5" s="145" t="s">
        <v>544</v>
      </c>
      <c r="CB5" s="145" t="s">
        <v>545</v>
      </c>
      <c r="CC5" s="145" t="s">
        <v>546</v>
      </c>
      <c r="CD5" s="145" t="s">
        <v>547</v>
      </c>
      <c r="CE5" s="285" t="s">
        <v>548</v>
      </c>
      <c r="CF5" s="285" t="s">
        <v>549</v>
      </c>
      <c r="CG5" s="285" t="s">
        <v>550</v>
      </c>
      <c r="CH5" s="145" t="s">
        <v>556</v>
      </c>
      <c r="CI5" s="145" t="s">
        <v>557</v>
      </c>
      <c r="CJ5" s="145" t="s">
        <v>558</v>
      </c>
      <c r="CK5" s="145" t="s">
        <v>559</v>
      </c>
      <c r="CL5" s="145" t="s">
        <v>551</v>
      </c>
      <c r="CM5" s="145" t="s">
        <v>552</v>
      </c>
      <c r="CN5" s="145" t="s">
        <v>553</v>
      </c>
      <c r="CO5" s="145" t="s">
        <v>554</v>
      </c>
      <c r="CP5" s="145" t="s">
        <v>560</v>
      </c>
      <c r="CQ5" s="145" t="s">
        <v>201</v>
      </c>
      <c r="CR5" s="145" t="s">
        <v>561</v>
      </c>
      <c r="CS5" s="145" t="s">
        <v>562</v>
      </c>
      <c r="CT5" s="145" t="s">
        <v>201</v>
      </c>
      <c r="CU5" s="145" t="s">
        <v>563</v>
      </c>
      <c r="CV5" s="145" t="s">
        <v>564</v>
      </c>
      <c r="CW5" s="145" t="s">
        <v>565</v>
      </c>
      <c r="CX5" s="145" t="s">
        <v>566</v>
      </c>
      <c r="CY5" s="145" t="s">
        <v>567</v>
      </c>
      <c r="CZ5" s="145" t="s">
        <v>562</v>
      </c>
      <c r="DA5" s="145" t="s">
        <v>201</v>
      </c>
      <c r="DB5" s="145" t="s">
        <v>568</v>
      </c>
      <c r="DC5" s="145" t="s">
        <v>569</v>
      </c>
      <c r="DD5" s="145" t="s">
        <v>570</v>
      </c>
      <c r="DE5" s="145" t="s">
        <v>201</v>
      </c>
      <c r="DF5" s="289" t="s">
        <v>571</v>
      </c>
      <c r="DG5" s="289" t="s">
        <v>572</v>
      </c>
      <c r="DH5" s="289" t="s">
        <v>573</v>
      </c>
      <c r="DI5" s="145" t="s">
        <v>574</v>
      </c>
      <c r="DJ5" s="145" t="s">
        <v>310</v>
      </c>
    </row>
    <row r="6" s="264" customFormat="1" ht="22.5" customHeight="1" spans="1:114">
      <c r="A6" s="145" t="s">
        <v>273</v>
      </c>
      <c r="B6" s="145" t="s">
        <v>274</v>
      </c>
      <c r="C6" s="145" t="s">
        <v>275</v>
      </c>
      <c r="D6" s="145" t="s">
        <v>276</v>
      </c>
      <c r="E6" s="303">
        <v>1</v>
      </c>
      <c r="F6" s="303">
        <v>2</v>
      </c>
      <c r="G6" s="303">
        <v>3</v>
      </c>
      <c r="H6" s="303">
        <v>4</v>
      </c>
      <c r="I6" s="303">
        <v>5</v>
      </c>
      <c r="J6" s="303">
        <v>6</v>
      </c>
      <c r="K6" s="303">
        <v>7</v>
      </c>
      <c r="L6" s="303">
        <v>8</v>
      </c>
      <c r="M6" s="303">
        <v>9</v>
      </c>
      <c r="N6" s="303">
        <v>10</v>
      </c>
      <c r="O6" s="303">
        <v>11</v>
      </c>
      <c r="P6" s="303">
        <v>12</v>
      </c>
      <c r="Q6" s="303">
        <v>13</v>
      </c>
      <c r="R6" s="303">
        <v>14</v>
      </c>
      <c r="S6" s="303">
        <v>15</v>
      </c>
      <c r="T6" s="303">
        <v>16</v>
      </c>
      <c r="U6" s="303">
        <v>17</v>
      </c>
      <c r="V6" s="303">
        <v>18</v>
      </c>
      <c r="W6" s="303">
        <v>19</v>
      </c>
      <c r="X6" s="303">
        <v>20</v>
      </c>
      <c r="Y6" s="303">
        <v>21</v>
      </c>
      <c r="Z6" s="303">
        <v>22</v>
      </c>
      <c r="AA6" s="303">
        <v>23</v>
      </c>
      <c r="AB6" s="303">
        <v>24</v>
      </c>
      <c r="AC6" s="303">
        <v>25</v>
      </c>
      <c r="AD6" s="303">
        <v>26</v>
      </c>
      <c r="AE6" s="303">
        <v>27</v>
      </c>
      <c r="AF6" s="303">
        <v>28</v>
      </c>
      <c r="AG6" s="303">
        <v>29</v>
      </c>
      <c r="AH6" s="303">
        <v>30</v>
      </c>
      <c r="AI6" s="303">
        <v>31</v>
      </c>
      <c r="AJ6" s="303">
        <v>32</v>
      </c>
      <c r="AK6" s="303">
        <v>33</v>
      </c>
      <c r="AL6" s="303">
        <v>34</v>
      </c>
      <c r="AM6" s="303">
        <v>35</v>
      </c>
      <c r="AN6" s="303">
        <v>36</v>
      </c>
      <c r="AO6" s="303">
        <v>37</v>
      </c>
      <c r="AP6" s="303">
        <v>38</v>
      </c>
      <c r="AQ6" s="303">
        <v>39</v>
      </c>
      <c r="AR6" s="303">
        <v>40</v>
      </c>
      <c r="AS6" s="303">
        <v>41</v>
      </c>
      <c r="AT6" s="303">
        <v>42</v>
      </c>
      <c r="AU6" s="303">
        <v>43</v>
      </c>
      <c r="AV6" s="303">
        <v>44</v>
      </c>
      <c r="AW6" s="303">
        <v>45</v>
      </c>
      <c r="AX6" s="303">
        <v>46</v>
      </c>
      <c r="AY6" s="303">
        <v>47</v>
      </c>
      <c r="AZ6" s="303">
        <v>48</v>
      </c>
      <c r="BA6" s="303">
        <v>49</v>
      </c>
      <c r="BB6" s="303">
        <v>50</v>
      </c>
      <c r="BC6" s="303">
        <v>51</v>
      </c>
      <c r="BD6" s="303">
        <v>52</v>
      </c>
      <c r="BE6" s="303">
        <v>53</v>
      </c>
      <c r="BF6" s="303">
        <v>54</v>
      </c>
      <c r="BG6" s="303">
        <v>55</v>
      </c>
      <c r="BH6" s="303">
        <v>56</v>
      </c>
      <c r="BI6" s="303">
        <v>57</v>
      </c>
      <c r="BJ6" s="303">
        <v>58</v>
      </c>
      <c r="BK6" s="303">
        <v>59</v>
      </c>
      <c r="BL6" s="303">
        <v>60</v>
      </c>
      <c r="BM6" s="303">
        <v>61</v>
      </c>
      <c r="BN6" s="303">
        <v>62</v>
      </c>
      <c r="BO6" s="303">
        <v>63</v>
      </c>
      <c r="BP6" s="303">
        <v>64</v>
      </c>
      <c r="BQ6" s="303">
        <v>65</v>
      </c>
      <c r="BR6" s="303">
        <v>66</v>
      </c>
      <c r="BS6" s="303">
        <v>67</v>
      </c>
      <c r="BT6" s="303">
        <v>68</v>
      </c>
      <c r="BU6" s="303">
        <v>69</v>
      </c>
      <c r="BV6" s="303">
        <v>70</v>
      </c>
      <c r="BW6" s="303">
        <v>71</v>
      </c>
      <c r="BX6" s="303">
        <v>72</v>
      </c>
      <c r="BY6" s="303">
        <v>73</v>
      </c>
      <c r="BZ6" s="303">
        <v>74</v>
      </c>
      <c r="CA6" s="303">
        <v>75</v>
      </c>
      <c r="CB6" s="303">
        <v>76</v>
      </c>
      <c r="CC6" s="303">
        <v>77</v>
      </c>
      <c r="CD6" s="303">
        <v>78</v>
      </c>
      <c r="CE6" s="303">
        <v>79</v>
      </c>
      <c r="CF6" s="303">
        <v>80</v>
      </c>
      <c r="CG6" s="303">
        <v>81</v>
      </c>
      <c r="CH6" s="303">
        <v>82</v>
      </c>
      <c r="CI6" s="303">
        <v>83</v>
      </c>
      <c r="CJ6" s="303">
        <v>84</v>
      </c>
      <c r="CK6" s="303">
        <v>85</v>
      </c>
      <c r="CL6" s="303">
        <v>86</v>
      </c>
      <c r="CM6" s="303">
        <v>87</v>
      </c>
      <c r="CN6" s="303">
        <v>88</v>
      </c>
      <c r="CO6" s="303">
        <v>89</v>
      </c>
      <c r="CP6" s="303">
        <v>90</v>
      </c>
      <c r="CQ6" s="303">
        <v>91</v>
      </c>
      <c r="CR6" s="303">
        <v>92</v>
      </c>
      <c r="CS6" s="303">
        <v>93</v>
      </c>
      <c r="CT6" s="303">
        <v>94</v>
      </c>
      <c r="CU6" s="303">
        <v>95</v>
      </c>
      <c r="CV6" s="303">
        <v>96</v>
      </c>
      <c r="CW6" s="303">
        <v>97</v>
      </c>
      <c r="CX6" s="303">
        <v>98</v>
      </c>
      <c r="CY6" s="303">
        <v>99</v>
      </c>
      <c r="CZ6" s="303">
        <v>100</v>
      </c>
      <c r="DA6" s="303">
        <v>101</v>
      </c>
      <c r="DB6" s="303">
        <v>102</v>
      </c>
      <c r="DC6" s="303">
        <v>103</v>
      </c>
      <c r="DD6" s="303">
        <v>104</v>
      </c>
      <c r="DE6" s="303">
        <v>105</v>
      </c>
      <c r="DF6" s="303">
        <v>106</v>
      </c>
      <c r="DG6" s="303">
        <v>107</v>
      </c>
      <c r="DH6" s="303">
        <v>108</v>
      </c>
      <c r="DI6" s="303">
        <v>109</v>
      </c>
      <c r="DJ6" s="303">
        <v>110</v>
      </c>
    </row>
    <row r="7" s="300" customFormat="1" ht="22.5" customHeight="1" spans="1:114">
      <c r="A7" s="248"/>
      <c r="B7" s="249"/>
      <c r="C7" s="156"/>
      <c r="D7" s="156" t="s">
        <v>262</v>
      </c>
      <c r="E7" s="307">
        <v>766234.4</v>
      </c>
      <c r="F7" s="307">
        <v>665815.24</v>
      </c>
      <c r="G7" s="307">
        <f t="shared" ref="G7:S7" si="0">G8+G17+G20+G23</f>
        <v>199423.22</v>
      </c>
      <c r="H7" s="307">
        <f t="shared" si="0"/>
        <v>141757.88</v>
      </c>
      <c r="I7" s="307">
        <f t="shared" si="0"/>
        <v>123627.44</v>
      </c>
      <c r="J7" s="307">
        <f t="shared" si="0"/>
        <v>0</v>
      </c>
      <c r="K7" s="307">
        <f t="shared" si="0"/>
        <v>0</v>
      </c>
      <c r="L7" s="307">
        <f t="shared" si="0"/>
        <v>53368.22</v>
      </c>
      <c r="M7" s="307">
        <f t="shared" si="0"/>
        <v>77981.08</v>
      </c>
      <c r="N7" s="307">
        <f t="shared" si="0"/>
        <v>21042.85</v>
      </c>
      <c r="O7" s="307">
        <f t="shared" si="0"/>
        <v>0</v>
      </c>
      <c r="P7" s="307">
        <f t="shared" si="0"/>
        <v>744.39</v>
      </c>
      <c r="Q7" s="307">
        <f t="shared" si="0"/>
        <v>47870.16</v>
      </c>
      <c r="R7" s="307">
        <f t="shared" si="0"/>
        <v>0</v>
      </c>
      <c r="S7" s="307">
        <f t="shared" si="0"/>
        <v>0</v>
      </c>
      <c r="T7" s="307">
        <v>76899.16</v>
      </c>
      <c r="U7" s="307">
        <f t="shared" ref="U7:AT7" si="1">U8+U17+U20+U23</f>
        <v>0</v>
      </c>
      <c r="V7" s="307">
        <f t="shared" si="1"/>
        <v>0</v>
      </c>
      <c r="W7" s="307">
        <f t="shared" si="1"/>
        <v>380</v>
      </c>
      <c r="X7" s="307">
        <f t="shared" si="1"/>
        <v>0</v>
      </c>
      <c r="Y7" s="307">
        <f t="shared" si="1"/>
        <v>0</v>
      </c>
      <c r="Z7" s="307">
        <f t="shared" si="1"/>
        <v>0</v>
      </c>
      <c r="AA7" s="307">
        <f t="shared" si="1"/>
        <v>0</v>
      </c>
      <c r="AB7" s="307">
        <f t="shared" si="1"/>
        <v>0</v>
      </c>
      <c r="AC7" s="307">
        <f t="shared" si="1"/>
        <v>8704</v>
      </c>
      <c r="AD7" s="307">
        <f t="shared" si="1"/>
        <v>0</v>
      </c>
      <c r="AE7" s="379">
        <f t="shared" si="1"/>
        <v>0</v>
      </c>
      <c r="AF7" s="307">
        <f t="shared" si="1"/>
        <v>0</v>
      </c>
      <c r="AG7" s="307">
        <f t="shared" si="1"/>
        <v>0</v>
      </c>
      <c r="AH7" s="307">
        <f t="shared" si="1"/>
        <v>0</v>
      </c>
      <c r="AI7" s="307">
        <f t="shared" si="1"/>
        <v>0</v>
      </c>
      <c r="AJ7" s="307">
        <f t="shared" si="1"/>
        <v>0</v>
      </c>
      <c r="AK7" s="307">
        <f t="shared" si="1"/>
        <v>0</v>
      </c>
      <c r="AL7" s="307">
        <f t="shared" si="1"/>
        <v>0</v>
      </c>
      <c r="AM7" s="307">
        <f t="shared" si="1"/>
        <v>0</v>
      </c>
      <c r="AN7" s="307">
        <f t="shared" si="1"/>
        <v>0</v>
      </c>
      <c r="AO7" s="307">
        <f t="shared" si="1"/>
        <v>0</v>
      </c>
      <c r="AP7" s="307">
        <f t="shared" si="1"/>
        <v>6412.8</v>
      </c>
      <c r="AQ7" s="307">
        <f t="shared" si="1"/>
        <v>20902.72</v>
      </c>
      <c r="AR7" s="307">
        <f t="shared" si="1"/>
        <v>32700</v>
      </c>
      <c r="AS7" s="307">
        <f t="shared" si="1"/>
        <v>0</v>
      </c>
      <c r="AT7" s="307">
        <f t="shared" si="1"/>
        <v>7799.64</v>
      </c>
      <c r="AU7" s="307">
        <v>23520</v>
      </c>
      <c r="AV7" s="307">
        <f t="shared" ref="AV7:BG7" si="2">AV8+AV17+AV20+AV23</f>
        <v>0</v>
      </c>
      <c r="AW7" s="307">
        <f t="shared" si="2"/>
        <v>23520</v>
      </c>
      <c r="AX7" s="307">
        <f t="shared" si="2"/>
        <v>0</v>
      </c>
      <c r="AY7" s="307">
        <f t="shared" si="2"/>
        <v>0</v>
      </c>
      <c r="AZ7" s="307">
        <f t="shared" si="2"/>
        <v>0</v>
      </c>
      <c r="BA7" s="307">
        <f t="shared" si="2"/>
        <v>0</v>
      </c>
      <c r="BB7" s="307">
        <f t="shared" si="2"/>
        <v>0</v>
      </c>
      <c r="BC7" s="307">
        <f t="shared" si="2"/>
        <v>0</v>
      </c>
      <c r="BD7" s="307">
        <f t="shared" si="2"/>
        <v>0</v>
      </c>
      <c r="BE7" s="307">
        <f t="shared" si="2"/>
        <v>0</v>
      </c>
      <c r="BF7" s="307">
        <f t="shared" si="2"/>
        <v>0</v>
      </c>
      <c r="BG7" s="307">
        <f t="shared" si="2"/>
        <v>0</v>
      </c>
      <c r="BH7" s="307">
        <v>0</v>
      </c>
      <c r="BI7" s="307">
        <f>BI8+BI17+BI20+BI23</f>
        <v>0</v>
      </c>
      <c r="BJ7" s="307">
        <f>BJ8+BJ17+BJ20+BJ23</f>
        <v>0</v>
      </c>
      <c r="BK7" s="307">
        <f>BK8+BK17+BK20+BK23</f>
        <v>0</v>
      </c>
      <c r="BL7" s="307">
        <f>BL8+BL17+BL20+BL23</f>
        <v>0</v>
      </c>
      <c r="BM7" s="307">
        <v>0</v>
      </c>
      <c r="BN7" s="307">
        <f t="shared" ref="BN7:BY7" si="3">BN8+BN17+BN20+BN23</f>
        <v>0</v>
      </c>
      <c r="BO7" s="307">
        <f t="shared" si="3"/>
        <v>0</v>
      </c>
      <c r="BP7" s="307">
        <f t="shared" si="3"/>
        <v>0</v>
      </c>
      <c r="BQ7" s="307">
        <f t="shared" si="3"/>
        <v>0</v>
      </c>
      <c r="BR7" s="307">
        <f t="shared" si="3"/>
        <v>0</v>
      </c>
      <c r="BS7" s="307">
        <f t="shared" si="3"/>
        <v>0</v>
      </c>
      <c r="BT7" s="307">
        <f t="shared" si="3"/>
        <v>0</v>
      </c>
      <c r="BU7" s="307">
        <f t="shared" si="3"/>
        <v>0</v>
      </c>
      <c r="BV7" s="307">
        <f t="shared" si="3"/>
        <v>0</v>
      </c>
      <c r="BW7" s="307">
        <f t="shared" si="3"/>
        <v>0</v>
      </c>
      <c r="BX7" s="307">
        <f t="shared" si="3"/>
        <v>0</v>
      </c>
      <c r="BY7" s="307">
        <f t="shared" si="3"/>
        <v>0</v>
      </c>
      <c r="BZ7" s="307">
        <v>0</v>
      </c>
      <c r="CA7" s="307">
        <f t="shared" ref="CA7:CP7" si="4">CA8+CA17+CA20+CA23</f>
        <v>0</v>
      </c>
      <c r="CB7" s="307">
        <f t="shared" si="4"/>
        <v>0</v>
      </c>
      <c r="CC7" s="307">
        <f t="shared" si="4"/>
        <v>0</v>
      </c>
      <c r="CD7" s="307">
        <f t="shared" si="4"/>
        <v>0</v>
      </c>
      <c r="CE7" s="379">
        <f t="shared" si="4"/>
        <v>0</v>
      </c>
      <c r="CF7" s="379">
        <f t="shared" si="4"/>
        <v>0</v>
      </c>
      <c r="CG7" s="379">
        <f t="shared" si="4"/>
        <v>0</v>
      </c>
      <c r="CH7" s="307">
        <f t="shared" si="4"/>
        <v>0</v>
      </c>
      <c r="CI7" s="307">
        <f t="shared" si="4"/>
        <v>0</v>
      </c>
      <c r="CJ7" s="307">
        <f t="shared" si="4"/>
        <v>0</v>
      </c>
      <c r="CK7" s="307">
        <f t="shared" si="4"/>
        <v>0</v>
      </c>
      <c r="CL7" s="307">
        <f t="shared" si="4"/>
        <v>0</v>
      </c>
      <c r="CM7" s="307">
        <f t="shared" si="4"/>
        <v>0</v>
      </c>
      <c r="CN7" s="307">
        <f t="shared" si="4"/>
        <v>0</v>
      </c>
      <c r="CO7" s="307">
        <f t="shared" si="4"/>
        <v>0</v>
      </c>
      <c r="CP7" s="307">
        <f t="shared" si="4"/>
        <v>0</v>
      </c>
      <c r="CQ7" s="307">
        <v>0</v>
      </c>
      <c r="CR7" s="307">
        <f>CR8+CR17+CR20+CR23</f>
        <v>0</v>
      </c>
      <c r="CS7" s="307">
        <f>CS8+CS17+CS20+CS23</f>
        <v>0</v>
      </c>
      <c r="CT7" s="307">
        <v>0</v>
      </c>
      <c r="CU7" s="307">
        <f t="shared" ref="CU7:CZ7" si="5">CU8+CU17+CU20+CU23</f>
        <v>0</v>
      </c>
      <c r="CV7" s="307">
        <f t="shared" si="5"/>
        <v>0</v>
      </c>
      <c r="CW7" s="307">
        <f t="shared" si="5"/>
        <v>0</v>
      </c>
      <c r="CX7" s="307">
        <f t="shared" si="5"/>
        <v>0</v>
      </c>
      <c r="CY7" s="307">
        <f t="shared" si="5"/>
        <v>0</v>
      </c>
      <c r="CZ7" s="307">
        <f t="shared" si="5"/>
        <v>0</v>
      </c>
      <c r="DA7" s="307">
        <v>0</v>
      </c>
      <c r="DB7" s="307">
        <f>DB8+DB17+DB20+DB23</f>
        <v>0</v>
      </c>
      <c r="DC7" s="307">
        <f>DC8+DC17+DC20+DC23</f>
        <v>0</v>
      </c>
      <c r="DD7" s="307">
        <f>DD8+DD17+DD20+DD23</f>
        <v>0</v>
      </c>
      <c r="DE7" s="307">
        <v>0</v>
      </c>
      <c r="DF7" s="307">
        <f>DF8+DF17+DF20+DF23</f>
        <v>0</v>
      </c>
      <c r="DG7" s="307">
        <f>DG8+DG17+DG20+DG23</f>
        <v>0</v>
      </c>
      <c r="DH7" s="307">
        <f>DH8+DH17+DH20+DH23</f>
        <v>0</v>
      </c>
      <c r="DI7" s="380">
        <f>DI8+DI17+DI20+DI23</f>
        <v>0</v>
      </c>
      <c r="DJ7" s="381">
        <f>DJ8+DJ17+DJ20+DJ23</f>
        <v>0</v>
      </c>
    </row>
    <row r="8" ht="22.5" customHeight="1" spans="1:114">
      <c r="A8" s="248" t="s">
        <v>277</v>
      </c>
      <c r="B8" s="249"/>
      <c r="C8" s="156"/>
      <c r="D8" s="156" t="s">
        <v>278</v>
      </c>
      <c r="E8" s="307">
        <v>661459.77</v>
      </c>
      <c r="F8" s="307">
        <v>561040.61</v>
      </c>
      <c r="G8" s="307">
        <f t="shared" ref="G8:S8" si="6">G9+G12+G15</f>
        <v>199061.28</v>
      </c>
      <c r="H8" s="307">
        <f t="shared" si="6"/>
        <v>141757.88</v>
      </c>
      <c r="I8" s="307">
        <f t="shared" si="6"/>
        <v>88477.3</v>
      </c>
      <c r="J8" s="307">
        <f t="shared" si="6"/>
        <v>0</v>
      </c>
      <c r="K8" s="307">
        <f t="shared" si="6"/>
        <v>0</v>
      </c>
      <c r="L8" s="307">
        <f t="shared" si="6"/>
        <v>53018.68</v>
      </c>
      <c r="M8" s="307">
        <f t="shared" si="6"/>
        <v>77981.08</v>
      </c>
      <c r="N8" s="307">
        <f t="shared" si="6"/>
        <v>0</v>
      </c>
      <c r="O8" s="307">
        <f t="shared" si="6"/>
        <v>0</v>
      </c>
      <c r="P8" s="307">
        <f t="shared" si="6"/>
        <v>744.39</v>
      </c>
      <c r="Q8" s="307">
        <f t="shared" si="6"/>
        <v>0</v>
      </c>
      <c r="R8" s="307">
        <f t="shared" si="6"/>
        <v>0</v>
      </c>
      <c r="S8" s="307">
        <f t="shared" si="6"/>
        <v>0</v>
      </c>
      <c r="T8" s="307">
        <v>76899.16</v>
      </c>
      <c r="U8" s="307">
        <f t="shared" ref="U8:AT8" si="7">U9+U12+U15</f>
        <v>0</v>
      </c>
      <c r="V8" s="307">
        <f t="shared" si="7"/>
        <v>0</v>
      </c>
      <c r="W8" s="307">
        <f t="shared" si="7"/>
        <v>380</v>
      </c>
      <c r="X8" s="307">
        <f t="shared" si="7"/>
        <v>0</v>
      </c>
      <c r="Y8" s="307">
        <f t="shared" si="7"/>
        <v>0</v>
      </c>
      <c r="Z8" s="307">
        <f t="shared" si="7"/>
        <v>0</v>
      </c>
      <c r="AA8" s="307">
        <f t="shared" si="7"/>
        <v>0</v>
      </c>
      <c r="AB8" s="307">
        <f t="shared" si="7"/>
        <v>0</v>
      </c>
      <c r="AC8" s="307">
        <f t="shared" si="7"/>
        <v>8704</v>
      </c>
      <c r="AD8" s="307">
        <f t="shared" si="7"/>
        <v>0</v>
      </c>
      <c r="AE8" s="379">
        <f t="shared" si="7"/>
        <v>0</v>
      </c>
      <c r="AF8" s="307">
        <f t="shared" si="7"/>
        <v>0</v>
      </c>
      <c r="AG8" s="307">
        <f t="shared" si="7"/>
        <v>0</v>
      </c>
      <c r="AH8" s="307">
        <f t="shared" si="7"/>
        <v>0</v>
      </c>
      <c r="AI8" s="307">
        <f t="shared" si="7"/>
        <v>0</v>
      </c>
      <c r="AJ8" s="307">
        <f t="shared" si="7"/>
        <v>0</v>
      </c>
      <c r="AK8" s="307">
        <f t="shared" si="7"/>
        <v>0</v>
      </c>
      <c r="AL8" s="307">
        <f t="shared" si="7"/>
        <v>0</v>
      </c>
      <c r="AM8" s="307">
        <f t="shared" si="7"/>
        <v>0</v>
      </c>
      <c r="AN8" s="307">
        <f t="shared" si="7"/>
        <v>0</v>
      </c>
      <c r="AO8" s="307">
        <f t="shared" si="7"/>
        <v>0</v>
      </c>
      <c r="AP8" s="307">
        <f t="shared" si="7"/>
        <v>6412.8</v>
      </c>
      <c r="AQ8" s="307">
        <f t="shared" si="7"/>
        <v>20902.72</v>
      </c>
      <c r="AR8" s="307">
        <f t="shared" si="7"/>
        <v>32700</v>
      </c>
      <c r="AS8" s="307">
        <f t="shared" si="7"/>
        <v>0</v>
      </c>
      <c r="AT8" s="307">
        <f t="shared" si="7"/>
        <v>7799.64</v>
      </c>
      <c r="AU8" s="307">
        <v>23520</v>
      </c>
      <c r="AV8" s="307">
        <f t="shared" ref="AV8:BG8" si="8">AV9+AV12+AV15</f>
        <v>0</v>
      </c>
      <c r="AW8" s="307">
        <f t="shared" si="8"/>
        <v>23520</v>
      </c>
      <c r="AX8" s="307">
        <f t="shared" si="8"/>
        <v>0</v>
      </c>
      <c r="AY8" s="307">
        <f t="shared" si="8"/>
        <v>0</v>
      </c>
      <c r="AZ8" s="307">
        <f t="shared" si="8"/>
        <v>0</v>
      </c>
      <c r="BA8" s="307">
        <f t="shared" si="8"/>
        <v>0</v>
      </c>
      <c r="BB8" s="307">
        <f t="shared" si="8"/>
        <v>0</v>
      </c>
      <c r="BC8" s="307">
        <f t="shared" si="8"/>
        <v>0</v>
      </c>
      <c r="BD8" s="307">
        <f t="shared" si="8"/>
        <v>0</v>
      </c>
      <c r="BE8" s="307">
        <f t="shared" si="8"/>
        <v>0</v>
      </c>
      <c r="BF8" s="307">
        <f t="shared" si="8"/>
        <v>0</v>
      </c>
      <c r="BG8" s="307">
        <f t="shared" si="8"/>
        <v>0</v>
      </c>
      <c r="BH8" s="307">
        <v>0</v>
      </c>
      <c r="BI8" s="307">
        <f>BI9+BI12+BI15</f>
        <v>0</v>
      </c>
      <c r="BJ8" s="307">
        <f>BJ9+BJ12+BJ15</f>
        <v>0</v>
      </c>
      <c r="BK8" s="307">
        <f>BK9+BK12+BK15</f>
        <v>0</v>
      </c>
      <c r="BL8" s="307">
        <f>BL9+BL12+BL15</f>
        <v>0</v>
      </c>
      <c r="BM8" s="307">
        <v>0</v>
      </c>
      <c r="BN8" s="307">
        <f t="shared" ref="BN8:BY8" si="9">BN9+BN12+BN15</f>
        <v>0</v>
      </c>
      <c r="BO8" s="307">
        <f t="shared" si="9"/>
        <v>0</v>
      </c>
      <c r="BP8" s="307">
        <f t="shared" si="9"/>
        <v>0</v>
      </c>
      <c r="BQ8" s="307">
        <f t="shared" si="9"/>
        <v>0</v>
      </c>
      <c r="BR8" s="307">
        <f t="shared" si="9"/>
        <v>0</v>
      </c>
      <c r="BS8" s="307">
        <f t="shared" si="9"/>
        <v>0</v>
      </c>
      <c r="BT8" s="307">
        <f t="shared" si="9"/>
        <v>0</v>
      </c>
      <c r="BU8" s="307">
        <f t="shared" si="9"/>
        <v>0</v>
      </c>
      <c r="BV8" s="307">
        <f t="shared" si="9"/>
        <v>0</v>
      </c>
      <c r="BW8" s="307">
        <f t="shared" si="9"/>
        <v>0</v>
      </c>
      <c r="BX8" s="307">
        <f t="shared" si="9"/>
        <v>0</v>
      </c>
      <c r="BY8" s="307">
        <f t="shared" si="9"/>
        <v>0</v>
      </c>
      <c r="BZ8" s="307">
        <v>0</v>
      </c>
      <c r="CA8" s="307">
        <f t="shared" ref="CA8:CP8" si="10">CA9+CA12+CA15</f>
        <v>0</v>
      </c>
      <c r="CB8" s="307">
        <f t="shared" si="10"/>
        <v>0</v>
      </c>
      <c r="CC8" s="307">
        <f t="shared" si="10"/>
        <v>0</v>
      </c>
      <c r="CD8" s="307">
        <f t="shared" si="10"/>
        <v>0</v>
      </c>
      <c r="CE8" s="379">
        <f t="shared" si="10"/>
        <v>0</v>
      </c>
      <c r="CF8" s="379">
        <f t="shared" si="10"/>
        <v>0</v>
      </c>
      <c r="CG8" s="379">
        <f t="shared" si="10"/>
        <v>0</v>
      </c>
      <c r="CH8" s="307">
        <f t="shared" si="10"/>
        <v>0</v>
      </c>
      <c r="CI8" s="307">
        <f t="shared" si="10"/>
        <v>0</v>
      </c>
      <c r="CJ8" s="307">
        <f t="shared" si="10"/>
        <v>0</v>
      </c>
      <c r="CK8" s="307">
        <f t="shared" si="10"/>
        <v>0</v>
      </c>
      <c r="CL8" s="307">
        <f t="shared" si="10"/>
        <v>0</v>
      </c>
      <c r="CM8" s="307">
        <f t="shared" si="10"/>
        <v>0</v>
      </c>
      <c r="CN8" s="307">
        <f t="shared" si="10"/>
        <v>0</v>
      </c>
      <c r="CO8" s="307">
        <f t="shared" si="10"/>
        <v>0</v>
      </c>
      <c r="CP8" s="307">
        <f t="shared" si="10"/>
        <v>0</v>
      </c>
      <c r="CQ8" s="307">
        <v>0</v>
      </c>
      <c r="CR8" s="307">
        <f>CR9+CR12+CR15</f>
        <v>0</v>
      </c>
      <c r="CS8" s="307">
        <f>CS9+CS12+CS15</f>
        <v>0</v>
      </c>
      <c r="CT8" s="307">
        <v>0</v>
      </c>
      <c r="CU8" s="307">
        <f t="shared" ref="CU8:CZ8" si="11">CU9+CU12+CU15</f>
        <v>0</v>
      </c>
      <c r="CV8" s="307">
        <f t="shared" si="11"/>
        <v>0</v>
      </c>
      <c r="CW8" s="307">
        <f t="shared" si="11"/>
        <v>0</v>
      </c>
      <c r="CX8" s="307">
        <f t="shared" si="11"/>
        <v>0</v>
      </c>
      <c r="CY8" s="307">
        <f t="shared" si="11"/>
        <v>0</v>
      </c>
      <c r="CZ8" s="307">
        <f t="shared" si="11"/>
        <v>0</v>
      </c>
      <c r="DA8" s="307">
        <v>0</v>
      </c>
      <c r="DB8" s="307">
        <f>DB9+DB12+DB15</f>
        <v>0</v>
      </c>
      <c r="DC8" s="307">
        <f>DC9+DC12+DC15</f>
        <v>0</v>
      </c>
      <c r="DD8" s="307">
        <f>DD9+DD12+DD15</f>
        <v>0</v>
      </c>
      <c r="DE8" s="307">
        <v>0</v>
      </c>
      <c r="DF8" s="307">
        <f>DF9+DF12+DF15</f>
        <v>0</v>
      </c>
      <c r="DG8" s="307">
        <f>DG9+DG12+DG15</f>
        <v>0</v>
      </c>
      <c r="DH8" s="307">
        <f>DH9+DH12+DH15</f>
        <v>0</v>
      </c>
      <c r="DI8" s="380">
        <f>DI9+DI12+DI15</f>
        <v>0</v>
      </c>
      <c r="DJ8" s="381">
        <f>DJ9+DJ12+DJ15</f>
        <v>0</v>
      </c>
    </row>
    <row r="9" ht="22.5" customHeight="1" spans="1:114">
      <c r="A9" s="248" t="s">
        <v>279</v>
      </c>
      <c r="B9" s="249"/>
      <c r="C9" s="156"/>
      <c r="D9" s="156" t="s">
        <v>280</v>
      </c>
      <c r="E9" s="307">
        <v>75617.08</v>
      </c>
      <c r="F9" s="307">
        <v>51797.08</v>
      </c>
      <c r="G9" s="307">
        <f t="shared" ref="G9:S9" si="12">G10+G11</f>
        <v>0</v>
      </c>
      <c r="H9" s="307">
        <f t="shared" si="12"/>
        <v>0</v>
      </c>
      <c r="I9" s="307">
        <f t="shared" si="12"/>
        <v>0</v>
      </c>
      <c r="J9" s="307">
        <f t="shared" si="12"/>
        <v>0</v>
      </c>
      <c r="K9" s="307">
        <f t="shared" si="12"/>
        <v>0</v>
      </c>
      <c r="L9" s="307">
        <f t="shared" si="12"/>
        <v>51797.08</v>
      </c>
      <c r="M9" s="307">
        <f t="shared" si="12"/>
        <v>0</v>
      </c>
      <c r="N9" s="307">
        <f t="shared" si="12"/>
        <v>0</v>
      </c>
      <c r="O9" s="307">
        <f t="shared" si="12"/>
        <v>0</v>
      </c>
      <c r="P9" s="307">
        <f t="shared" si="12"/>
        <v>0</v>
      </c>
      <c r="Q9" s="307">
        <f t="shared" si="12"/>
        <v>0</v>
      </c>
      <c r="R9" s="307">
        <f t="shared" si="12"/>
        <v>0</v>
      </c>
      <c r="S9" s="307">
        <f t="shared" si="12"/>
        <v>0</v>
      </c>
      <c r="T9" s="307">
        <v>300</v>
      </c>
      <c r="U9" s="307">
        <f t="shared" ref="U9:AT9" si="13">U10+U11</f>
        <v>0</v>
      </c>
      <c r="V9" s="307">
        <f t="shared" si="13"/>
        <v>0</v>
      </c>
      <c r="W9" s="307">
        <f t="shared" si="13"/>
        <v>0</v>
      </c>
      <c r="X9" s="307">
        <f t="shared" si="13"/>
        <v>0</v>
      </c>
      <c r="Y9" s="307">
        <f t="shared" si="13"/>
        <v>0</v>
      </c>
      <c r="Z9" s="307">
        <f t="shared" si="13"/>
        <v>0</v>
      </c>
      <c r="AA9" s="307">
        <f t="shared" si="13"/>
        <v>0</v>
      </c>
      <c r="AB9" s="307">
        <f t="shared" si="13"/>
        <v>0</v>
      </c>
      <c r="AC9" s="307">
        <f t="shared" si="13"/>
        <v>0</v>
      </c>
      <c r="AD9" s="307">
        <f t="shared" si="13"/>
        <v>0</v>
      </c>
      <c r="AE9" s="379">
        <f t="shared" si="13"/>
        <v>0</v>
      </c>
      <c r="AF9" s="307">
        <f t="shared" si="13"/>
        <v>0</v>
      </c>
      <c r="AG9" s="307">
        <f t="shared" si="13"/>
        <v>0</v>
      </c>
      <c r="AH9" s="307">
        <f t="shared" si="13"/>
        <v>0</v>
      </c>
      <c r="AI9" s="307">
        <f t="shared" si="13"/>
        <v>0</v>
      </c>
      <c r="AJ9" s="307">
        <f t="shared" si="13"/>
        <v>0</v>
      </c>
      <c r="AK9" s="307">
        <f t="shared" si="13"/>
        <v>0</v>
      </c>
      <c r="AL9" s="307">
        <f t="shared" si="13"/>
        <v>0</v>
      </c>
      <c r="AM9" s="307">
        <f t="shared" si="13"/>
        <v>0</v>
      </c>
      <c r="AN9" s="307">
        <f t="shared" si="13"/>
        <v>0</v>
      </c>
      <c r="AO9" s="307">
        <f t="shared" si="13"/>
        <v>0</v>
      </c>
      <c r="AP9" s="307">
        <f t="shared" si="13"/>
        <v>0</v>
      </c>
      <c r="AQ9" s="307">
        <f t="shared" si="13"/>
        <v>0</v>
      </c>
      <c r="AR9" s="307">
        <f t="shared" si="13"/>
        <v>0</v>
      </c>
      <c r="AS9" s="307">
        <f t="shared" si="13"/>
        <v>0</v>
      </c>
      <c r="AT9" s="307">
        <f t="shared" si="13"/>
        <v>300</v>
      </c>
      <c r="AU9" s="307">
        <v>23520</v>
      </c>
      <c r="AV9" s="307">
        <f t="shared" ref="AV9:BG9" si="14">AV10+AV11</f>
        <v>0</v>
      </c>
      <c r="AW9" s="307">
        <f t="shared" si="14"/>
        <v>23520</v>
      </c>
      <c r="AX9" s="307">
        <f t="shared" si="14"/>
        <v>0</v>
      </c>
      <c r="AY9" s="307">
        <f t="shared" si="14"/>
        <v>0</v>
      </c>
      <c r="AZ9" s="307">
        <f t="shared" si="14"/>
        <v>0</v>
      </c>
      <c r="BA9" s="307">
        <f t="shared" si="14"/>
        <v>0</v>
      </c>
      <c r="BB9" s="307">
        <f t="shared" si="14"/>
        <v>0</v>
      </c>
      <c r="BC9" s="307">
        <f t="shared" si="14"/>
        <v>0</v>
      </c>
      <c r="BD9" s="307">
        <f t="shared" si="14"/>
        <v>0</v>
      </c>
      <c r="BE9" s="307">
        <f t="shared" si="14"/>
        <v>0</v>
      </c>
      <c r="BF9" s="307">
        <f t="shared" si="14"/>
        <v>0</v>
      </c>
      <c r="BG9" s="307">
        <f t="shared" si="14"/>
        <v>0</v>
      </c>
      <c r="BH9" s="307">
        <v>0</v>
      </c>
      <c r="BI9" s="307">
        <f>BI10+BI11</f>
        <v>0</v>
      </c>
      <c r="BJ9" s="307">
        <f>BJ10+BJ11</f>
        <v>0</v>
      </c>
      <c r="BK9" s="307">
        <f>BK10+BK11</f>
        <v>0</v>
      </c>
      <c r="BL9" s="307">
        <f>BL10+BL11</f>
        <v>0</v>
      </c>
      <c r="BM9" s="307">
        <v>0</v>
      </c>
      <c r="BN9" s="307">
        <f t="shared" ref="BN9:BY9" si="15">BN10+BN11</f>
        <v>0</v>
      </c>
      <c r="BO9" s="307">
        <f t="shared" si="15"/>
        <v>0</v>
      </c>
      <c r="BP9" s="307">
        <f t="shared" si="15"/>
        <v>0</v>
      </c>
      <c r="BQ9" s="307">
        <f t="shared" si="15"/>
        <v>0</v>
      </c>
      <c r="BR9" s="307">
        <f t="shared" si="15"/>
        <v>0</v>
      </c>
      <c r="BS9" s="307">
        <f t="shared" si="15"/>
        <v>0</v>
      </c>
      <c r="BT9" s="307">
        <f t="shared" si="15"/>
        <v>0</v>
      </c>
      <c r="BU9" s="307">
        <f t="shared" si="15"/>
        <v>0</v>
      </c>
      <c r="BV9" s="307">
        <f t="shared" si="15"/>
        <v>0</v>
      </c>
      <c r="BW9" s="307">
        <f t="shared" si="15"/>
        <v>0</v>
      </c>
      <c r="BX9" s="307">
        <f t="shared" si="15"/>
        <v>0</v>
      </c>
      <c r="BY9" s="307">
        <f t="shared" si="15"/>
        <v>0</v>
      </c>
      <c r="BZ9" s="307">
        <v>0</v>
      </c>
      <c r="CA9" s="307">
        <f t="shared" ref="CA9:CP9" si="16">CA10+CA11</f>
        <v>0</v>
      </c>
      <c r="CB9" s="307">
        <f t="shared" si="16"/>
        <v>0</v>
      </c>
      <c r="CC9" s="307">
        <f t="shared" si="16"/>
        <v>0</v>
      </c>
      <c r="CD9" s="307">
        <f t="shared" si="16"/>
        <v>0</v>
      </c>
      <c r="CE9" s="379">
        <f t="shared" si="16"/>
        <v>0</v>
      </c>
      <c r="CF9" s="379">
        <f t="shared" si="16"/>
        <v>0</v>
      </c>
      <c r="CG9" s="379">
        <f t="shared" si="16"/>
        <v>0</v>
      </c>
      <c r="CH9" s="307">
        <f t="shared" si="16"/>
        <v>0</v>
      </c>
      <c r="CI9" s="307">
        <f t="shared" si="16"/>
        <v>0</v>
      </c>
      <c r="CJ9" s="307">
        <f t="shared" si="16"/>
        <v>0</v>
      </c>
      <c r="CK9" s="307">
        <f t="shared" si="16"/>
        <v>0</v>
      </c>
      <c r="CL9" s="307">
        <f t="shared" si="16"/>
        <v>0</v>
      </c>
      <c r="CM9" s="307">
        <f t="shared" si="16"/>
        <v>0</v>
      </c>
      <c r="CN9" s="307">
        <f t="shared" si="16"/>
        <v>0</v>
      </c>
      <c r="CO9" s="307">
        <f t="shared" si="16"/>
        <v>0</v>
      </c>
      <c r="CP9" s="307">
        <f t="shared" si="16"/>
        <v>0</v>
      </c>
      <c r="CQ9" s="307">
        <v>0</v>
      </c>
      <c r="CR9" s="307">
        <f>CR10+CR11</f>
        <v>0</v>
      </c>
      <c r="CS9" s="307">
        <f>CS10+CS11</f>
        <v>0</v>
      </c>
      <c r="CT9" s="307">
        <v>0</v>
      </c>
      <c r="CU9" s="307">
        <f t="shared" ref="CU9:CZ9" si="17">CU10+CU11</f>
        <v>0</v>
      </c>
      <c r="CV9" s="307">
        <f t="shared" si="17"/>
        <v>0</v>
      </c>
      <c r="CW9" s="307">
        <f t="shared" si="17"/>
        <v>0</v>
      </c>
      <c r="CX9" s="307">
        <f t="shared" si="17"/>
        <v>0</v>
      </c>
      <c r="CY9" s="307">
        <f t="shared" si="17"/>
        <v>0</v>
      </c>
      <c r="CZ9" s="307">
        <f t="shared" si="17"/>
        <v>0</v>
      </c>
      <c r="DA9" s="307">
        <v>0</v>
      </c>
      <c r="DB9" s="307">
        <f>DB10+DB11</f>
        <v>0</v>
      </c>
      <c r="DC9" s="307">
        <f>DC10+DC11</f>
        <v>0</v>
      </c>
      <c r="DD9" s="307">
        <f>DD10+DD11</f>
        <v>0</v>
      </c>
      <c r="DE9" s="307">
        <v>0</v>
      </c>
      <c r="DF9" s="307">
        <f>DF10+DF11</f>
        <v>0</v>
      </c>
      <c r="DG9" s="307">
        <f>DG10+DG11</f>
        <v>0</v>
      </c>
      <c r="DH9" s="307">
        <f>DH10+DH11</f>
        <v>0</v>
      </c>
      <c r="DI9" s="380">
        <f>DI10+DI11</f>
        <v>0</v>
      </c>
      <c r="DJ9" s="381">
        <f>DJ10+DJ11</f>
        <v>0</v>
      </c>
    </row>
    <row r="10" ht="22.5" customHeight="1" spans="1:114">
      <c r="A10" s="252" t="s">
        <v>281</v>
      </c>
      <c r="B10" s="253"/>
      <c r="C10" s="160"/>
      <c r="D10" s="160" t="s">
        <v>282</v>
      </c>
      <c r="E10" s="307">
        <v>23820</v>
      </c>
      <c r="F10" s="307">
        <v>0</v>
      </c>
      <c r="G10" s="307">
        <v>0</v>
      </c>
      <c r="H10" s="307">
        <v>0</v>
      </c>
      <c r="I10" s="307">
        <v>0</v>
      </c>
      <c r="J10" s="307">
        <v>0</v>
      </c>
      <c r="K10" s="307">
        <v>0</v>
      </c>
      <c r="L10" s="307">
        <v>0</v>
      </c>
      <c r="M10" s="307">
        <v>0</v>
      </c>
      <c r="N10" s="307">
        <v>0</v>
      </c>
      <c r="O10" s="307">
        <v>0</v>
      </c>
      <c r="P10" s="307">
        <v>0</v>
      </c>
      <c r="Q10" s="307">
        <v>0</v>
      </c>
      <c r="R10" s="307">
        <v>0</v>
      </c>
      <c r="S10" s="307">
        <v>0</v>
      </c>
      <c r="T10" s="307">
        <v>300</v>
      </c>
      <c r="U10" s="307">
        <v>0</v>
      </c>
      <c r="V10" s="307">
        <v>0</v>
      </c>
      <c r="W10" s="307">
        <v>0</v>
      </c>
      <c r="X10" s="307">
        <v>0</v>
      </c>
      <c r="Y10" s="307">
        <v>0</v>
      </c>
      <c r="Z10" s="307">
        <v>0</v>
      </c>
      <c r="AA10" s="307">
        <v>0</v>
      </c>
      <c r="AB10" s="307">
        <v>0</v>
      </c>
      <c r="AC10" s="307">
        <v>0</v>
      </c>
      <c r="AD10" s="307">
        <v>0</v>
      </c>
      <c r="AE10" s="379">
        <v>0</v>
      </c>
      <c r="AF10" s="307">
        <v>0</v>
      </c>
      <c r="AG10" s="307">
        <v>0</v>
      </c>
      <c r="AH10" s="307">
        <v>0</v>
      </c>
      <c r="AI10" s="307">
        <v>0</v>
      </c>
      <c r="AJ10" s="307">
        <v>0</v>
      </c>
      <c r="AK10" s="307">
        <v>0</v>
      </c>
      <c r="AL10" s="307">
        <v>0</v>
      </c>
      <c r="AM10" s="307">
        <v>0</v>
      </c>
      <c r="AN10" s="307">
        <v>0</v>
      </c>
      <c r="AO10" s="307">
        <v>0</v>
      </c>
      <c r="AP10" s="307">
        <v>0</v>
      </c>
      <c r="AQ10" s="307">
        <v>0</v>
      </c>
      <c r="AR10" s="307">
        <v>0</v>
      </c>
      <c r="AS10" s="307">
        <v>0</v>
      </c>
      <c r="AT10" s="307">
        <v>300</v>
      </c>
      <c r="AU10" s="307">
        <v>23520</v>
      </c>
      <c r="AV10" s="307">
        <v>0</v>
      </c>
      <c r="AW10" s="307">
        <v>23520</v>
      </c>
      <c r="AX10" s="307">
        <v>0</v>
      </c>
      <c r="AY10" s="307">
        <v>0</v>
      </c>
      <c r="AZ10" s="307">
        <v>0</v>
      </c>
      <c r="BA10" s="307">
        <v>0</v>
      </c>
      <c r="BB10" s="307">
        <v>0</v>
      </c>
      <c r="BC10" s="307">
        <v>0</v>
      </c>
      <c r="BD10" s="307">
        <v>0</v>
      </c>
      <c r="BE10" s="307">
        <v>0</v>
      </c>
      <c r="BF10" s="307">
        <v>0</v>
      </c>
      <c r="BG10" s="307">
        <v>0</v>
      </c>
      <c r="BH10" s="307">
        <v>0</v>
      </c>
      <c r="BI10" s="307">
        <v>0</v>
      </c>
      <c r="BJ10" s="307">
        <v>0</v>
      </c>
      <c r="BK10" s="307">
        <v>0</v>
      </c>
      <c r="BL10" s="307">
        <v>0</v>
      </c>
      <c r="BM10" s="307">
        <v>0</v>
      </c>
      <c r="BN10" s="307">
        <v>0</v>
      </c>
      <c r="BO10" s="307">
        <v>0</v>
      </c>
      <c r="BP10" s="307">
        <v>0</v>
      </c>
      <c r="BQ10" s="307">
        <v>0</v>
      </c>
      <c r="BR10" s="307">
        <v>0</v>
      </c>
      <c r="BS10" s="307">
        <v>0</v>
      </c>
      <c r="BT10" s="307">
        <v>0</v>
      </c>
      <c r="BU10" s="307">
        <v>0</v>
      </c>
      <c r="BV10" s="307">
        <v>0</v>
      </c>
      <c r="BW10" s="307">
        <v>0</v>
      </c>
      <c r="BX10" s="307">
        <v>0</v>
      </c>
      <c r="BY10" s="307">
        <v>0</v>
      </c>
      <c r="BZ10" s="307">
        <v>0</v>
      </c>
      <c r="CA10" s="307">
        <v>0</v>
      </c>
      <c r="CB10" s="307">
        <v>0</v>
      </c>
      <c r="CC10" s="307">
        <v>0</v>
      </c>
      <c r="CD10" s="307">
        <v>0</v>
      </c>
      <c r="CE10" s="379">
        <v>0</v>
      </c>
      <c r="CF10" s="379">
        <v>0</v>
      </c>
      <c r="CG10" s="379">
        <v>0</v>
      </c>
      <c r="CH10" s="307">
        <v>0</v>
      </c>
      <c r="CI10" s="307">
        <v>0</v>
      </c>
      <c r="CJ10" s="307">
        <v>0</v>
      </c>
      <c r="CK10" s="307">
        <v>0</v>
      </c>
      <c r="CL10" s="307">
        <v>0</v>
      </c>
      <c r="CM10" s="307">
        <v>0</v>
      </c>
      <c r="CN10" s="307">
        <v>0</v>
      </c>
      <c r="CO10" s="307">
        <v>0</v>
      </c>
      <c r="CP10" s="307">
        <v>0</v>
      </c>
      <c r="CQ10" s="307">
        <v>0</v>
      </c>
      <c r="CR10" s="307">
        <v>0</v>
      </c>
      <c r="CS10" s="307">
        <v>0</v>
      </c>
      <c r="CT10" s="307">
        <v>0</v>
      </c>
      <c r="CU10" s="307">
        <v>0</v>
      </c>
      <c r="CV10" s="307">
        <v>0</v>
      </c>
      <c r="CW10" s="307">
        <v>0</v>
      </c>
      <c r="CX10" s="307">
        <v>0</v>
      </c>
      <c r="CY10" s="307">
        <v>0</v>
      </c>
      <c r="CZ10" s="307">
        <v>0</v>
      </c>
      <c r="DA10" s="307">
        <v>0</v>
      </c>
      <c r="DB10" s="307">
        <v>0</v>
      </c>
      <c r="DC10" s="307">
        <v>0</v>
      </c>
      <c r="DD10" s="307">
        <v>0</v>
      </c>
      <c r="DE10" s="307">
        <v>0</v>
      </c>
      <c r="DF10" s="307">
        <v>0</v>
      </c>
      <c r="DG10" s="307">
        <v>0</v>
      </c>
      <c r="DH10" s="307">
        <v>0</v>
      </c>
      <c r="DI10" s="380">
        <v>0</v>
      </c>
      <c r="DJ10" s="381">
        <v>0</v>
      </c>
    </row>
    <row r="11" ht="22.5" customHeight="1" spans="1:114">
      <c r="A11" s="252" t="s">
        <v>283</v>
      </c>
      <c r="B11" s="253"/>
      <c r="C11" s="160"/>
      <c r="D11" s="160" t="s">
        <v>284</v>
      </c>
      <c r="E11" s="307">
        <v>51797.08</v>
      </c>
      <c r="F11" s="307">
        <v>51797.08</v>
      </c>
      <c r="G11" s="307">
        <v>0</v>
      </c>
      <c r="H11" s="307">
        <v>0</v>
      </c>
      <c r="I11" s="307">
        <v>0</v>
      </c>
      <c r="J11" s="307">
        <v>0</v>
      </c>
      <c r="K11" s="307">
        <v>0</v>
      </c>
      <c r="L11" s="307">
        <v>51797.08</v>
      </c>
      <c r="M11" s="307">
        <v>0</v>
      </c>
      <c r="N11" s="307">
        <v>0</v>
      </c>
      <c r="O11" s="307">
        <v>0</v>
      </c>
      <c r="P11" s="307">
        <v>0</v>
      </c>
      <c r="Q11" s="307">
        <v>0</v>
      </c>
      <c r="R11" s="307">
        <v>0</v>
      </c>
      <c r="S11" s="307">
        <v>0</v>
      </c>
      <c r="T11" s="307">
        <v>0</v>
      </c>
      <c r="U11" s="307">
        <v>0</v>
      </c>
      <c r="V11" s="307">
        <v>0</v>
      </c>
      <c r="W11" s="307">
        <v>0</v>
      </c>
      <c r="X11" s="307">
        <v>0</v>
      </c>
      <c r="Y11" s="307">
        <v>0</v>
      </c>
      <c r="Z11" s="307">
        <v>0</v>
      </c>
      <c r="AA11" s="307">
        <v>0</v>
      </c>
      <c r="AB11" s="307">
        <v>0</v>
      </c>
      <c r="AC11" s="307">
        <v>0</v>
      </c>
      <c r="AD11" s="307">
        <v>0</v>
      </c>
      <c r="AE11" s="379">
        <v>0</v>
      </c>
      <c r="AF11" s="307">
        <v>0</v>
      </c>
      <c r="AG11" s="307">
        <v>0</v>
      </c>
      <c r="AH11" s="307">
        <v>0</v>
      </c>
      <c r="AI11" s="307">
        <v>0</v>
      </c>
      <c r="AJ11" s="307">
        <v>0</v>
      </c>
      <c r="AK11" s="307">
        <v>0</v>
      </c>
      <c r="AL11" s="307">
        <v>0</v>
      </c>
      <c r="AM11" s="307">
        <v>0</v>
      </c>
      <c r="AN11" s="307">
        <v>0</v>
      </c>
      <c r="AO11" s="307">
        <v>0</v>
      </c>
      <c r="AP11" s="307">
        <v>0</v>
      </c>
      <c r="AQ11" s="307">
        <v>0</v>
      </c>
      <c r="AR11" s="307">
        <v>0</v>
      </c>
      <c r="AS11" s="307">
        <v>0</v>
      </c>
      <c r="AT11" s="307">
        <v>0</v>
      </c>
      <c r="AU11" s="307">
        <v>0</v>
      </c>
      <c r="AV11" s="307">
        <v>0</v>
      </c>
      <c r="AW11" s="307">
        <v>0</v>
      </c>
      <c r="AX11" s="307">
        <v>0</v>
      </c>
      <c r="AY11" s="307">
        <v>0</v>
      </c>
      <c r="AZ11" s="307">
        <v>0</v>
      </c>
      <c r="BA11" s="307">
        <v>0</v>
      </c>
      <c r="BB11" s="307">
        <v>0</v>
      </c>
      <c r="BC11" s="307">
        <v>0</v>
      </c>
      <c r="BD11" s="307">
        <v>0</v>
      </c>
      <c r="BE11" s="307">
        <v>0</v>
      </c>
      <c r="BF11" s="307">
        <v>0</v>
      </c>
      <c r="BG11" s="307">
        <v>0</v>
      </c>
      <c r="BH11" s="307">
        <v>0</v>
      </c>
      <c r="BI11" s="307">
        <v>0</v>
      </c>
      <c r="BJ11" s="307">
        <v>0</v>
      </c>
      <c r="BK11" s="307">
        <v>0</v>
      </c>
      <c r="BL11" s="307">
        <v>0</v>
      </c>
      <c r="BM11" s="307">
        <v>0</v>
      </c>
      <c r="BN11" s="307">
        <v>0</v>
      </c>
      <c r="BO11" s="307">
        <v>0</v>
      </c>
      <c r="BP11" s="307">
        <v>0</v>
      </c>
      <c r="BQ11" s="307">
        <v>0</v>
      </c>
      <c r="BR11" s="307">
        <v>0</v>
      </c>
      <c r="BS11" s="307">
        <v>0</v>
      </c>
      <c r="BT11" s="307">
        <v>0</v>
      </c>
      <c r="BU11" s="307">
        <v>0</v>
      </c>
      <c r="BV11" s="307">
        <v>0</v>
      </c>
      <c r="BW11" s="307">
        <v>0</v>
      </c>
      <c r="BX11" s="307">
        <v>0</v>
      </c>
      <c r="BY11" s="307">
        <v>0</v>
      </c>
      <c r="BZ11" s="307">
        <v>0</v>
      </c>
      <c r="CA11" s="307">
        <v>0</v>
      </c>
      <c r="CB11" s="307">
        <v>0</v>
      </c>
      <c r="CC11" s="307">
        <v>0</v>
      </c>
      <c r="CD11" s="307">
        <v>0</v>
      </c>
      <c r="CE11" s="379">
        <v>0</v>
      </c>
      <c r="CF11" s="379">
        <v>0</v>
      </c>
      <c r="CG11" s="379">
        <v>0</v>
      </c>
      <c r="CH11" s="307">
        <v>0</v>
      </c>
      <c r="CI11" s="307">
        <v>0</v>
      </c>
      <c r="CJ11" s="307">
        <v>0</v>
      </c>
      <c r="CK11" s="307">
        <v>0</v>
      </c>
      <c r="CL11" s="307">
        <v>0</v>
      </c>
      <c r="CM11" s="307">
        <v>0</v>
      </c>
      <c r="CN11" s="307">
        <v>0</v>
      </c>
      <c r="CO11" s="307">
        <v>0</v>
      </c>
      <c r="CP11" s="307">
        <v>0</v>
      </c>
      <c r="CQ11" s="307">
        <v>0</v>
      </c>
      <c r="CR11" s="307">
        <v>0</v>
      </c>
      <c r="CS11" s="307">
        <v>0</v>
      </c>
      <c r="CT11" s="307">
        <v>0</v>
      </c>
      <c r="CU11" s="307">
        <v>0</v>
      </c>
      <c r="CV11" s="307">
        <v>0</v>
      </c>
      <c r="CW11" s="307">
        <v>0</v>
      </c>
      <c r="CX11" s="307">
        <v>0</v>
      </c>
      <c r="CY11" s="307">
        <v>0</v>
      </c>
      <c r="CZ11" s="307">
        <v>0</v>
      </c>
      <c r="DA11" s="307">
        <v>0</v>
      </c>
      <c r="DB11" s="307">
        <v>0</v>
      </c>
      <c r="DC11" s="307">
        <v>0</v>
      </c>
      <c r="DD11" s="307">
        <v>0</v>
      </c>
      <c r="DE11" s="307">
        <v>0</v>
      </c>
      <c r="DF11" s="307">
        <v>0</v>
      </c>
      <c r="DG11" s="307">
        <v>0</v>
      </c>
      <c r="DH11" s="307">
        <v>0</v>
      </c>
      <c r="DI11" s="380">
        <v>0</v>
      </c>
      <c r="DJ11" s="381">
        <v>0</v>
      </c>
    </row>
    <row r="12" ht="22.5" customHeight="1" spans="1:114">
      <c r="A12" s="248" t="s">
        <v>285</v>
      </c>
      <c r="B12" s="249"/>
      <c r="C12" s="156"/>
      <c r="D12" s="156" t="s">
        <v>286</v>
      </c>
      <c r="E12" s="307">
        <v>507861.61</v>
      </c>
      <c r="F12" s="307">
        <v>431262.45</v>
      </c>
      <c r="G12" s="307">
        <f t="shared" ref="G12:S12" si="18">G13+G14</f>
        <v>199061.28</v>
      </c>
      <c r="H12" s="307">
        <f t="shared" si="18"/>
        <v>141757.88</v>
      </c>
      <c r="I12" s="307">
        <f t="shared" si="18"/>
        <v>88477.3</v>
      </c>
      <c r="J12" s="307">
        <f t="shared" si="18"/>
        <v>0</v>
      </c>
      <c r="K12" s="307">
        <f t="shared" si="18"/>
        <v>0</v>
      </c>
      <c r="L12" s="307">
        <f t="shared" si="18"/>
        <v>1221.6</v>
      </c>
      <c r="M12" s="307">
        <f t="shared" si="18"/>
        <v>0</v>
      </c>
      <c r="N12" s="307">
        <f t="shared" si="18"/>
        <v>0</v>
      </c>
      <c r="O12" s="307">
        <f t="shared" si="18"/>
        <v>0</v>
      </c>
      <c r="P12" s="307">
        <f t="shared" si="18"/>
        <v>744.39</v>
      </c>
      <c r="Q12" s="307">
        <f t="shared" si="18"/>
        <v>0</v>
      </c>
      <c r="R12" s="307">
        <f t="shared" si="18"/>
        <v>0</v>
      </c>
      <c r="S12" s="307">
        <f t="shared" si="18"/>
        <v>0</v>
      </c>
      <c r="T12" s="307">
        <v>76599.16</v>
      </c>
      <c r="U12" s="307">
        <f t="shared" ref="U12:AT12" si="19">U13+U14</f>
        <v>0</v>
      </c>
      <c r="V12" s="307">
        <f t="shared" si="19"/>
        <v>0</v>
      </c>
      <c r="W12" s="307">
        <f t="shared" si="19"/>
        <v>380</v>
      </c>
      <c r="X12" s="307">
        <f t="shared" si="19"/>
        <v>0</v>
      </c>
      <c r="Y12" s="307">
        <f t="shared" si="19"/>
        <v>0</v>
      </c>
      <c r="Z12" s="307">
        <f t="shared" si="19"/>
        <v>0</v>
      </c>
      <c r="AA12" s="307">
        <f t="shared" si="19"/>
        <v>0</v>
      </c>
      <c r="AB12" s="307">
        <f t="shared" si="19"/>
        <v>0</v>
      </c>
      <c r="AC12" s="307">
        <f t="shared" si="19"/>
        <v>8704</v>
      </c>
      <c r="AD12" s="307">
        <f t="shared" si="19"/>
        <v>0</v>
      </c>
      <c r="AE12" s="379">
        <f t="shared" si="19"/>
        <v>0</v>
      </c>
      <c r="AF12" s="307">
        <f t="shared" si="19"/>
        <v>0</v>
      </c>
      <c r="AG12" s="307">
        <f t="shared" si="19"/>
        <v>0</v>
      </c>
      <c r="AH12" s="307">
        <f t="shared" si="19"/>
        <v>0</v>
      </c>
      <c r="AI12" s="307">
        <f t="shared" si="19"/>
        <v>0</v>
      </c>
      <c r="AJ12" s="307">
        <f t="shared" si="19"/>
        <v>0</v>
      </c>
      <c r="AK12" s="307">
        <f t="shared" si="19"/>
        <v>0</v>
      </c>
      <c r="AL12" s="307">
        <f t="shared" si="19"/>
        <v>0</v>
      </c>
      <c r="AM12" s="307">
        <f t="shared" si="19"/>
        <v>0</v>
      </c>
      <c r="AN12" s="307">
        <f t="shared" si="19"/>
        <v>0</v>
      </c>
      <c r="AO12" s="307">
        <f t="shared" si="19"/>
        <v>0</v>
      </c>
      <c r="AP12" s="307">
        <f t="shared" si="19"/>
        <v>6412.8</v>
      </c>
      <c r="AQ12" s="307">
        <f t="shared" si="19"/>
        <v>20902.72</v>
      </c>
      <c r="AR12" s="307">
        <f t="shared" si="19"/>
        <v>32700</v>
      </c>
      <c r="AS12" s="307">
        <f t="shared" si="19"/>
        <v>0</v>
      </c>
      <c r="AT12" s="307">
        <f t="shared" si="19"/>
        <v>7499.64</v>
      </c>
      <c r="AU12" s="307">
        <v>0</v>
      </c>
      <c r="AV12" s="307">
        <f t="shared" ref="AV12:BG12" si="20">AV13+AV14</f>
        <v>0</v>
      </c>
      <c r="AW12" s="307">
        <f t="shared" si="20"/>
        <v>0</v>
      </c>
      <c r="AX12" s="307">
        <f t="shared" si="20"/>
        <v>0</v>
      </c>
      <c r="AY12" s="307">
        <f t="shared" si="20"/>
        <v>0</v>
      </c>
      <c r="AZ12" s="307">
        <f t="shared" si="20"/>
        <v>0</v>
      </c>
      <c r="BA12" s="307">
        <f t="shared" si="20"/>
        <v>0</v>
      </c>
      <c r="BB12" s="307">
        <f t="shared" si="20"/>
        <v>0</v>
      </c>
      <c r="BC12" s="307">
        <f t="shared" si="20"/>
        <v>0</v>
      </c>
      <c r="BD12" s="307">
        <f t="shared" si="20"/>
        <v>0</v>
      </c>
      <c r="BE12" s="307">
        <f t="shared" si="20"/>
        <v>0</v>
      </c>
      <c r="BF12" s="307">
        <f t="shared" si="20"/>
        <v>0</v>
      </c>
      <c r="BG12" s="307">
        <f t="shared" si="20"/>
        <v>0</v>
      </c>
      <c r="BH12" s="307">
        <v>0</v>
      </c>
      <c r="BI12" s="307">
        <f>BI13+BI14</f>
        <v>0</v>
      </c>
      <c r="BJ12" s="307">
        <f>BJ13+BJ14</f>
        <v>0</v>
      </c>
      <c r="BK12" s="307">
        <f>BK13+BK14</f>
        <v>0</v>
      </c>
      <c r="BL12" s="307">
        <f>BL13+BL14</f>
        <v>0</v>
      </c>
      <c r="BM12" s="307">
        <v>0</v>
      </c>
      <c r="BN12" s="307">
        <f t="shared" ref="BN12:BY12" si="21">BN13+BN14</f>
        <v>0</v>
      </c>
      <c r="BO12" s="307">
        <f t="shared" si="21"/>
        <v>0</v>
      </c>
      <c r="BP12" s="307">
        <f t="shared" si="21"/>
        <v>0</v>
      </c>
      <c r="BQ12" s="307">
        <f t="shared" si="21"/>
        <v>0</v>
      </c>
      <c r="BR12" s="307">
        <f t="shared" si="21"/>
        <v>0</v>
      </c>
      <c r="BS12" s="307">
        <f t="shared" si="21"/>
        <v>0</v>
      </c>
      <c r="BT12" s="307">
        <f t="shared" si="21"/>
        <v>0</v>
      </c>
      <c r="BU12" s="307">
        <f t="shared" si="21"/>
        <v>0</v>
      </c>
      <c r="BV12" s="307">
        <f t="shared" si="21"/>
        <v>0</v>
      </c>
      <c r="BW12" s="307">
        <f t="shared" si="21"/>
        <v>0</v>
      </c>
      <c r="BX12" s="307">
        <f t="shared" si="21"/>
        <v>0</v>
      </c>
      <c r="BY12" s="307">
        <f t="shared" si="21"/>
        <v>0</v>
      </c>
      <c r="BZ12" s="307">
        <v>0</v>
      </c>
      <c r="CA12" s="307">
        <f t="shared" ref="CA12:CP12" si="22">CA13+CA14</f>
        <v>0</v>
      </c>
      <c r="CB12" s="307">
        <f t="shared" si="22"/>
        <v>0</v>
      </c>
      <c r="CC12" s="307">
        <f t="shared" si="22"/>
        <v>0</v>
      </c>
      <c r="CD12" s="307">
        <f t="shared" si="22"/>
        <v>0</v>
      </c>
      <c r="CE12" s="379">
        <f t="shared" si="22"/>
        <v>0</v>
      </c>
      <c r="CF12" s="379">
        <f t="shared" si="22"/>
        <v>0</v>
      </c>
      <c r="CG12" s="379">
        <f t="shared" si="22"/>
        <v>0</v>
      </c>
      <c r="CH12" s="307">
        <f t="shared" si="22"/>
        <v>0</v>
      </c>
      <c r="CI12" s="307">
        <f t="shared" si="22"/>
        <v>0</v>
      </c>
      <c r="CJ12" s="307">
        <f t="shared" si="22"/>
        <v>0</v>
      </c>
      <c r="CK12" s="307">
        <f t="shared" si="22"/>
        <v>0</v>
      </c>
      <c r="CL12" s="307">
        <f t="shared" si="22"/>
        <v>0</v>
      </c>
      <c r="CM12" s="307">
        <f t="shared" si="22"/>
        <v>0</v>
      </c>
      <c r="CN12" s="307">
        <f t="shared" si="22"/>
        <v>0</v>
      </c>
      <c r="CO12" s="307">
        <f t="shared" si="22"/>
        <v>0</v>
      </c>
      <c r="CP12" s="307">
        <f t="shared" si="22"/>
        <v>0</v>
      </c>
      <c r="CQ12" s="307">
        <v>0</v>
      </c>
      <c r="CR12" s="307">
        <f>CR13+CR14</f>
        <v>0</v>
      </c>
      <c r="CS12" s="307">
        <f>CS13+CS14</f>
        <v>0</v>
      </c>
      <c r="CT12" s="307">
        <v>0</v>
      </c>
      <c r="CU12" s="307">
        <f t="shared" ref="CU12:CZ12" si="23">CU13+CU14</f>
        <v>0</v>
      </c>
      <c r="CV12" s="307">
        <f t="shared" si="23"/>
        <v>0</v>
      </c>
      <c r="CW12" s="307">
        <f t="shared" si="23"/>
        <v>0</v>
      </c>
      <c r="CX12" s="307">
        <f t="shared" si="23"/>
        <v>0</v>
      </c>
      <c r="CY12" s="307">
        <f t="shared" si="23"/>
        <v>0</v>
      </c>
      <c r="CZ12" s="307">
        <f t="shared" si="23"/>
        <v>0</v>
      </c>
      <c r="DA12" s="307">
        <v>0</v>
      </c>
      <c r="DB12" s="307">
        <f>DB13+DB14</f>
        <v>0</v>
      </c>
      <c r="DC12" s="307">
        <f>DC13+DC14</f>
        <v>0</v>
      </c>
      <c r="DD12" s="307">
        <f>DD13+DD14</f>
        <v>0</v>
      </c>
      <c r="DE12" s="307">
        <v>0</v>
      </c>
      <c r="DF12" s="307">
        <f>DF13+DF14</f>
        <v>0</v>
      </c>
      <c r="DG12" s="307">
        <f>DG13+DG14</f>
        <v>0</v>
      </c>
      <c r="DH12" s="307">
        <f>DH13+DH14</f>
        <v>0</v>
      </c>
      <c r="DI12" s="380">
        <f>DI13+DI14</f>
        <v>0</v>
      </c>
      <c r="DJ12" s="381">
        <f>DJ13+DJ14</f>
        <v>0</v>
      </c>
    </row>
    <row r="13" ht="22.5" customHeight="1" spans="1:114">
      <c r="A13" s="252" t="s">
        <v>287</v>
      </c>
      <c r="B13" s="253"/>
      <c r="C13" s="160"/>
      <c r="D13" s="160" t="s">
        <v>288</v>
      </c>
      <c r="E13" s="307">
        <v>499981.97</v>
      </c>
      <c r="F13" s="307">
        <v>431262.45</v>
      </c>
      <c r="G13" s="307">
        <v>199061.28</v>
      </c>
      <c r="H13" s="307">
        <v>141757.88</v>
      </c>
      <c r="I13" s="307">
        <v>88477.3</v>
      </c>
      <c r="J13" s="307">
        <v>0</v>
      </c>
      <c r="K13" s="307">
        <v>0</v>
      </c>
      <c r="L13" s="307">
        <v>1221.6</v>
      </c>
      <c r="M13" s="307">
        <v>0</v>
      </c>
      <c r="N13" s="307">
        <v>0</v>
      </c>
      <c r="O13" s="307">
        <v>0</v>
      </c>
      <c r="P13" s="307">
        <v>744.39</v>
      </c>
      <c r="Q13" s="307">
        <v>0</v>
      </c>
      <c r="R13" s="307">
        <v>0</v>
      </c>
      <c r="S13" s="307">
        <v>0</v>
      </c>
      <c r="T13" s="307">
        <v>68719.52</v>
      </c>
      <c r="U13" s="307">
        <v>0</v>
      </c>
      <c r="V13" s="307">
        <v>0</v>
      </c>
      <c r="W13" s="307">
        <v>0</v>
      </c>
      <c r="X13" s="307">
        <v>0</v>
      </c>
      <c r="Y13" s="307">
        <v>0</v>
      </c>
      <c r="Z13" s="307">
        <v>0</v>
      </c>
      <c r="AA13" s="307">
        <v>0</v>
      </c>
      <c r="AB13" s="307">
        <v>0</v>
      </c>
      <c r="AC13" s="307">
        <v>8704</v>
      </c>
      <c r="AD13" s="307">
        <v>0</v>
      </c>
      <c r="AE13" s="379">
        <v>0</v>
      </c>
      <c r="AF13" s="307">
        <v>0</v>
      </c>
      <c r="AG13" s="307">
        <v>0</v>
      </c>
      <c r="AH13" s="307">
        <v>0</v>
      </c>
      <c r="AI13" s="307">
        <v>0</v>
      </c>
      <c r="AJ13" s="307">
        <v>0</v>
      </c>
      <c r="AK13" s="307">
        <v>0</v>
      </c>
      <c r="AL13" s="307">
        <v>0</v>
      </c>
      <c r="AM13" s="307">
        <v>0</v>
      </c>
      <c r="AN13" s="307">
        <v>0</v>
      </c>
      <c r="AO13" s="307">
        <v>0</v>
      </c>
      <c r="AP13" s="307">
        <v>6412.8</v>
      </c>
      <c r="AQ13" s="307">
        <v>20902.72</v>
      </c>
      <c r="AR13" s="307">
        <v>32700</v>
      </c>
      <c r="AS13" s="307">
        <v>0</v>
      </c>
      <c r="AT13" s="307">
        <v>0</v>
      </c>
      <c r="AU13" s="307">
        <v>0</v>
      </c>
      <c r="AV13" s="307">
        <v>0</v>
      </c>
      <c r="AW13" s="307">
        <v>0</v>
      </c>
      <c r="AX13" s="307">
        <v>0</v>
      </c>
      <c r="AY13" s="307">
        <v>0</v>
      </c>
      <c r="AZ13" s="307">
        <v>0</v>
      </c>
      <c r="BA13" s="307">
        <v>0</v>
      </c>
      <c r="BB13" s="307">
        <v>0</v>
      </c>
      <c r="BC13" s="307">
        <v>0</v>
      </c>
      <c r="BD13" s="307">
        <v>0</v>
      </c>
      <c r="BE13" s="307">
        <v>0</v>
      </c>
      <c r="BF13" s="307">
        <v>0</v>
      </c>
      <c r="BG13" s="307">
        <v>0</v>
      </c>
      <c r="BH13" s="307">
        <v>0</v>
      </c>
      <c r="BI13" s="307">
        <v>0</v>
      </c>
      <c r="BJ13" s="307">
        <v>0</v>
      </c>
      <c r="BK13" s="307">
        <v>0</v>
      </c>
      <c r="BL13" s="307">
        <v>0</v>
      </c>
      <c r="BM13" s="307">
        <v>0</v>
      </c>
      <c r="BN13" s="307">
        <v>0</v>
      </c>
      <c r="BO13" s="307">
        <v>0</v>
      </c>
      <c r="BP13" s="307">
        <v>0</v>
      </c>
      <c r="BQ13" s="307">
        <v>0</v>
      </c>
      <c r="BR13" s="307">
        <v>0</v>
      </c>
      <c r="BS13" s="307">
        <v>0</v>
      </c>
      <c r="BT13" s="307">
        <v>0</v>
      </c>
      <c r="BU13" s="307">
        <v>0</v>
      </c>
      <c r="BV13" s="307">
        <v>0</v>
      </c>
      <c r="BW13" s="307">
        <v>0</v>
      </c>
      <c r="BX13" s="307">
        <v>0</v>
      </c>
      <c r="BY13" s="307">
        <v>0</v>
      </c>
      <c r="BZ13" s="307">
        <v>0</v>
      </c>
      <c r="CA13" s="307">
        <v>0</v>
      </c>
      <c r="CB13" s="307">
        <v>0</v>
      </c>
      <c r="CC13" s="307">
        <v>0</v>
      </c>
      <c r="CD13" s="307">
        <v>0</v>
      </c>
      <c r="CE13" s="379">
        <v>0</v>
      </c>
      <c r="CF13" s="379">
        <v>0</v>
      </c>
      <c r="CG13" s="379">
        <v>0</v>
      </c>
      <c r="CH13" s="307">
        <v>0</v>
      </c>
      <c r="CI13" s="307">
        <v>0</v>
      </c>
      <c r="CJ13" s="307">
        <v>0</v>
      </c>
      <c r="CK13" s="307">
        <v>0</v>
      </c>
      <c r="CL13" s="307">
        <v>0</v>
      </c>
      <c r="CM13" s="307">
        <v>0</v>
      </c>
      <c r="CN13" s="307">
        <v>0</v>
      </c>
      <c r="CO13" s="307">
        <v>0</v>
      </c>
      <c r="CP13" s="307">
        <v>0</v>
      </c>
      <c r="CQ13" s="307">
        <v>0</v>
      </c>
      <c r="CR13" s="307">
        <v>0</v>
      </c>
      <c r="CS13" s="307">
        <v>0</v>
      </c>
      <c r="CT13" s="307">
        <v>0</v>
      </c>
      <c r="CU13" s="307">
        <v>0</v>
      </c>
      <c r="CV13" s="307">
        <v>0</v>
      </c>
      <c r="CW13" s="307">
        <v>0</v>
      </c>
      <c r="CX13" s="307">
        <v>0</v>
      </c>
      <c r="CY13" s="307">
        <v>0</v>
      </c>
      <c r="CZ13" s="307">
        <v>0</v>
      </c>
      <c r="DA13" s="307">
        <v>0</v>
      </c>
      <c r="DB13" s="307">
        <v>0</v>
      </c>
      <c r="DC13" s="307">
        <v>0</v>
      </c>
      <c r="DD13" s="307">
        <v>0</v>
      </c>
      <c r="DE13" s="307">
        <v>0</v>
      </c>
      <c r="DF13" s="307">
        <v>0</v>
      </c>
      <c r="DG13" s="307">
        <v>0</v>
      </c>
      <c r="DH13" s="307">
        <v>0</v>
      </c>
      <c r="DI13" s="380">
        <v>0</v>
      </c>
      <c r="DJ13" s="381">
        <v>0</v>
      </c>
    </row>
    <row r="14" ht="22.5" customHeight="1" spans="1:114">
      <c r="A14" s="252" t="s">
        <v>291</v>
      </c>
      <c r="B14" s="253"/>
      <c r="C14" s="160"/>
      <c r="D14" s="160" t="s">
        <v>292</v>
      </c>
      <c r="E14" s="307">
        <v>7879.64</v>
      </c>
      <c r="F14" s="307">
        <v>0</v>
      </c>
      <c r="G14" s="307">
        <v>0</v>
      </c>
      <c r="H14" s="307">
        <v>0</v>
      </c>
      <c r="I14" s="307">
        <v>0</v>
      </c>
      <c r="J14" s="307">
        <v>0</v>
      </c>
      <c r="K14" s="307">
        <v>0</v>
      </c>
      <c r="L14" s="307">
        <v>0</v>
      </c>
      <c r="M14" s="307">
        <v>0</v>
      </c>
      <c r="N14" s="307">
        <v>0</v>
      </c>
      <c r="O14" s="307">
        <v>0</v>
      </c>
      <c r="P14" s="307">
        <v>0</v>
      </c>
      <c r="Q14" s="307">
        <v>0</v>
      </c>
      <c r="R14" s="307">
        <v>0</v>
      </c>
      <c r="S14" s="307">
        <v>0</v>
      </c>
      <c r="T14" s="307">
        <v>7879.64</v>
      </c>
      <c r="U14" s="307">
        <v>0</v>
      </c>
      <c r="V14" s="307">
        <v>0</v>
      </c>
      <c r="W14" s="307">
        <v>380</v>
      </c>
      <c r="X14" s="307">
        <v>0</v>
      </c>
      <c r="Y14" s="307">
        <v>0</v>
      </c>
      <c r="Z14" s="307">
        <v>0</v>
      </c>
      <c r="AA14" s="307">
        <v>0</v>
      </c>
      <c r="AB14" s="307">
        <v>0</v>
      </c>
      <c r="AC14" s="307">
        <v>0</v>
      </c>
      <c r="AD14" s="307">
        <v>0</v>
      </c>
      <c r="AE14" s="379">
        <v>0</v>
      </c>
      <c r="AF14" s="307">
        <v>0</v>
      </c>
      <c r="AG14" s="307">
        <v>0</v>
      </c>
      <c r="AH14" s="307">
        <v>0</v>
      </c>
      <c r="AI14" s="307">
        <v>0</v>
      </c>
      <c r="AJ14" s="307">
        <v>0</v>
      </c>
      <c r="AK14" s="307">
        <v>0</v>
      </c>
      <c r="AL14" s="307">
        <v>0</v>
      </c>
      <c r="AM14" s="307">
        <v>0</v>
      </c>
      <c r="AN14" s="307">
        <v>0</v>
      </c>
      <c r="AO14" s="307">
        <v>0</v>
      </c>
      <c r="AP14" s="307">
        <v>0</v>
      </c>
      <c r="AQ14" s="307">
        <v>0</v>
      </c>
      <c r="AR14" s="307">
        <v>0</v>
      </c>
      <c r="AS14" s="307">
        <v>0</v>
      </c>
      <c r="AT14" s="307">
        <v>7499.64</v>
      </c>
      <c r="AU14" s="307">
        <v>0</v>
      </c>
      <c r="AV14" s="307">
        <v>0</v>
      </c>
      <c r="AW14" s="307">
        <v>0</v>
      </c>
      <c r="AX14" s="307">
        <v>0</v>
      </c>
      <c r="AY14" s="307">
        <v>0</v>
      </c>
      <c r="AZ14" s="307">
        <v>0</v>
      </c>
      <c r="BA14" s="307">
        <v>0</v>
      </c>
      <c r="BB14" s="307">
        <v>0</v>
      </c>
      <c r="BC14" s="307">
        <v>0</v>
      </c>
      <c r="BD14" s="307">
        <v>0</v>
      </c>
      <c r="BE14" s="307">
        <v>0</v>
      </c>
      <c r="BF14" s="307">
        <v>0</v>
      </c>
      <c r="BG14" s="307">
        <v>0</v>
      </c>
      <c r="BH14" s="307">
        <v>0</v>
      </c>
      <c r="BI14" s="307">
        <v>0</v>
      </c>
      <c r="BJ14" s="307">
        <v>0</v>
      </c>
      <c r="BK14" s="307">
        <v>0</v>
      </c>
      <c r="BL14" s="307">
        <v>0</v>
      </c>
      <c r="BM14" s="307">
        <v>0</v>
      </c>
      <c r="BN14" s="307">
        <v>0</v>
      </c>
      <c r="BO14" s="307">
        <v>0</v>
      </c>
      <c r="BP14" s="307">
        <v>0</v>
      </c>
      <c r="BQ14" s="307">
        <v>0</v>
      </c>
      <c r="BR14" s="307">
        <v>0</v>
      </c>
      <c r="BS14" s="307">
        <v>0</v>
      </c>
      <c r="BT14" s="307">
        <v>0</v>
      </c>
      <c r="BU14" s="307">
        <v>0</v>
      </c>
      <c r="BV14" s="307">
        <v>0</v>
      </c>
      <c r="BW14" s="307">
        <v>0</v>
      </c>
      <c r="BX14" s="307">
        <v>0</v>
      </c>
      <c r="BY14" s="307">
        <v>0</v>
      </c>
      <c r="BZ14" s="307">
        <v>0</v>
      </c>
      <c r="CA14" s="307">
        <v>0</v>
      </c>
      <c r="CB14" s="307">
        <v>0</v>
      </c>
      <c r="CC14" s="307">
        <v>0</v>
      </c>
      <c r="CD14" s="307">
        <v>0</v>
      </c>
      <c r="CE14" s="379">
        <v>0</v>
      </c>
      <c r="CF14" s="379">
        <v>0</v>
      </c>
      <c r="CG14" s="379">
        <v>0</v>
      </c>
      <c r="CH14" s="307">
        <v>0</v>
      </c>
      <c r="CI14" s="307">
        <v>0</v>
      </c>
      <c r="CJ14" s="307">
        <v>0</v>
      </c>
      <c r="CK14" s="307">
        <v>0</v>
      </c>
      <c r="CL14" s="307">
        <v>0</v>
      </c>
      <c r="CM14" s="307">
        <v>0</v>
      </c>
      <c r="CN14" s="307">
        <v>0</v>
      </c>
      <c r="CO14" s="307">
        <v>0</v>
      </c>
      <c r="CP14" s="307">
        <v>0</v>
      </c>
      <c r="CQ14" s="307">
        <v>0</v>
      </c>
      <c r="CR14" s="307">
        <v>0</v>
      </c>
      <c r="CS14" s="307">
        <v>0</v>
      </c>
      <c r="CT14" s="307">
        <v>0</v>
      </c>
      <c r="CU14" s="307">
        <v>0</v>
      </c>
      <c r="CV14" s="307">
        <v>0</v>
      </c>
      <c r="CW14" s="307">
        <v>0</v>
      </c>
      <c r="CX14" s="307">
        <v>0</v>
      </c>
      <c r="CY14" s="307">
        <v>0</v>
      </c>
      <c r="CZ14" s="307">
        <v>0</v>
      </c>
      <c r="DA14" s="307">
        <v>0</v>
      </c>
      <c r="DB14" s="307">
        <v>0</v>
      </c>
      <c r="DC14" s="307">
        <v>0</v>
      </c>
      <c r="DD14" s="307">
        <v>0</v>
      </c>
      <c r="DE14" s="307">
        <v>0</v>
      </c>
      <c r="DF14" s="307">
        <v>0</v>
      </c>
      <c r="DG14" s="307">
        <v>0</v>
      </c>
      <c r="DH14" s="307">
        <v>0</v>
      </c>
      <c r="DI14" s="380">
        <v>0</v>
      </c>
      <c r="DJ14" s="381">
        <v>0</v>
      </c>
    </row>
    <row r="15" ht="22.5" customHeight="1" spans="1:114">
      <c r="A15" s="248" t="s">
        <v>293</v>
      </c>
      <c r="B15" s="249"/>
      <c r="C15" s="156"/>
      <c r="D15" s="156" t="s">
        <v>294</v>
      </c>
      <c r="E15" s="307">
        <v>77981.08</v>
      </c>
      <c r="F15" s="307">
        <v>77981.08</v>
      </c>
      <c r="G15" s="307">
        <f t="shared" ref="G15:S15" si="24">G16</f>
        <v>0</v>
      </c>
      <c r="H15" s="307">
        <f t="shared" si="24"/>
        <v>0</v>
      </c>
      <c r="I15" s="307">
        <f t="shared" si="24"/>
        <v>0</v>
      </c>
      <c r="J15" s="307">
        <f t="shared" si="24"/>
        <v>0</v>
      </c>
      <c r="K15" s="307">
        <f t="shared" si="24"/>
        <v>0</v>
      </c>
      <c r="L15" s="307">
        <f t="shared" si="24"/>
        <v>0</v>
      </c>
      <c r="M15" s="307">
        <f t="shared" si="24"/>
        <v>77981.08</v>
      </c>
      <c r="N15" s="307">
        <f t="shared" si="24"/>
        <v>0</v>
      </c>
      <c r="O15" s="307">
        <f t="shared" si="24"/>
        <v>0</v>
      </c>
      <c r="P15" s="307">
        <f t="shared" si="24"/>
        <v>0</v>
      </c>
      <c r="Q15" s="307">
        <f t="shared" si="24"/>
        <v>0</v>
      </c>
      <c r="R15" s="307">
        <f t="shared" si="24"/>
        <v>0</v>
      </c>
      <c r="S15" s="307">
        <f t="shared" si="24"/>
        <v>0</v>
      </c>
      <c r="T15" s="307">
        <v>0</v>
      </c>
      <c r="U15" s="307">
        <f t="shared" ref="U15:AT15" si="25">U16</f>
        <v>0</v>
      </c>
      <c r="V15" s="307">
        <f t="shared" si="25"/>
        <v>0</v>
      </c>
      <c r="W15" s="307">
        <f t="shared" si="25"/>
        <v>0</v>
      </c>
      <c r="X15" s="307">
        <f t="shared" si="25"/>
        <v>0</v>
      </c>
      <c r="Y15" s="307">
        <f t="shared" si="25"/>
        <v>0</v>
      </c>
      <c r="Z15" s="307">
        <f t="shared" si="25"/>
        <v>0</v>
      </c>
      <c r="AA15" s="307">
        <f t="shared" si="25"/>
        <v>0</v>
      </c>
      <c r="AB15" s="307">
        <f t="shared" si="25"/>
        <v>0</v>
      </c>
      <c r="AC15" s="307">
        <f t="shared" si="25"/>
        <v>0</v>
      </c>
      <c r="AD15" s="307">
        <f t="shared" si="25"/>
        <v>0</v>
      </c>
      <c r="AE15" s="379">
        <f t="shared" si="25"/>
        <v>0</v>
      </c>
      <c r="AF15" s="307">
        <f t="shared" si="25"/>
        <v>0</v>
      </c>
      <c r="AG15" s="307">
        <f t="shared" si="25"/>
        <v>0</v>
      </c>
      <c r="AH15" s="307">
        <f t="shared" si="25"/>
        <v>0</v>
      </c>
      <c r="AI15" s="307">
        <f t="shared" si="25"/>
        <v>0</v>
      </c>
      <c r="AJ15" s="307">
        <f t="shared" si="25"/>
        <v>0</v>
      </c>
      <c r="AK15" s="307">
        <f t="shared" si="25"/>
        <v>0</v>
      </c>
      <c r="AL15" s="307">
        <f t="shared" si="25"/>
        <v>0</v>
      </c>
      <c r="AM15" s="307">
        <f t="shared" si="25"/>
        <v>0</v>
      </c>
      <c r="AN15" s="307">
        <f t="shared" si="25"/>
        <v>0</v>
      </c>
      <c r="AO15" s="307">
        <f t="shared" si="25"/>
        <v>0</v>
      </c>
      <c r="AP15" s="307">
        <f t="shared" si="25"/>
        <v>0</v>
      </c>
      <c r="AQ15" s="307">
        <f t="shared" si="25"/>
        <v>0</v>
      </c>
      <c r="AR15" s="307">
        <f t="shared" si="25"/>
        <v>0</v>
      </c>
      <c r="AS15" s="307">
        <f t="shared" si="25"/>
        <v>0</v>
      </c>
      <c r="AT15" s="307">
        <f t="shared" si="25"/>
        <v>0</v>
      </c>
      <c r="AU15" s="307">
        <v>0</v>
      </c>
      <c r="AV15" s="307">
        <f t="shared" ref="AV15:BG15" si="26">AV16</f>
        <v>0</v>
      </c>
      <c r="AW15" s="307">
        <f t="shared" si="26"/>
        <v>0</v>
      </c>
      <c r="AX15" s="307">
        <f t="shared" si="26"/>
        <v>0</v>
      </c>
      <c r="AY15" s="307">
        <f t="shared" si="26"/>
        <v>0</v>
      </c>
      <c r="AZ15" s="307">
        <f t="shared" si="26"/>
        <v>0</v>
      </c>
      <c r="BA15" s="307">
        <f t="shared" si="26"/>
        <v>0</v>
      </c>
      <c r="BB15" s="307">
        <f t="shared" si="26"/>
        <v>0</v>
      </c>
      <c r="BC15" s="307">
        <f t="shared" si="26"/>
        <v>0</v>
      </c>
      <c r="BD15" s="307">
        <f t="shared" si="26"/>
        <v>0</v>
      </c>
      <c r="BE15" s="307">
        <f t="shared" si="26"/>
        <v>0</v>
      </c>
      <c r="BF15" s="307">
        <f t="shared" si="26"/>
        <v>0</v>
      </c>
      <c r="BG15" s="307">
        <f t="shared" si="26"/>
        <v>0</v>
      </c>
      <c r="BH15" s="307">
        <v>0</v>
      </c>
      <c r="BI15" s="307">
        <f>BI16</f>
        <v>0</v>
      </c>
      <c r="BJ15" s="307">
        <f>BJ16</f>
        <v>0</v>
      </c>
      <c r="BK15" s="307">
        <f>BK16</f>
        <v>0</v>
      </c>
      <c r="BL15" s="307">
        <f>BL16</f>
        <v>0</v>
      </c>
      <c r="BM15" s="307">
        <v>0</v>
      </c>
      <c r="BN15" s="307">
        <f t="shared" ref="BN15:BY15" si="27">BN16</f>
        <v>0</v>
      </c>
      <c r="BO15" s="307">
        <f t="shared" si="27"/>
        <v>0</v>
      </c>
      <c r="BP15" s="307">
        <f t="shared" si="27"/>
        <v>0</v>
      </c>
      <c r="BQ15" s="307">
        <f t="shared" si="27"/>
        <v>0</v>
      </c>
      <c r="BR15" s="307">
        <f t="shared" si="27"/>
        <v>0</v>
      </c>
      <c r="BS15" s="307">
        <f t="shared" si="27"/>
        <v>0</v>
      </c>
      <c r="BT15" s="307">
        <f t="shared" si="27"/>
        <v>0</v>
      </c>
      <c r="BU15" s="307">
        <f t="shared" si="27"/>
        <v>0</v>
      </c>
      <c r="BV15" s="307">
        <f t="shared" si="27"/>
        <v>0</v>
      </c>
      <c r="BW15" s="307">
        <f t="shared" si="27"/>
        <v>0</v>
      </c>
      <c r="BX15" s="307">
        <f t="shared" si="27"/>
        <v>0</v>
      </c>
      <c r="BY15" s="307">
        <f t="shared" si="27"/>
        <v>0</v>
      </c>
      <c r="BZ15" s="307">
        <v>0</v>
      </c>
      <c r="CA15" s="307">
        <f t="shared" ref="CA15:CP15" si="28">CA16</f>
        <v>0</v>
      </c>
      <c r="CB15" s="307">
        <f t="shared" si="28"/>
        <v>0</v>
      </c>
      <c r="CC15" s="307">
        <f t="shared" si="28"/>
        <v>0</v>
      </c>
      <c r="CD15" s="307">
        <f t="shared" si="28"/>
        <v>0</v>
      </c>
      <c r="CE15" s="379">
        <f t="shared" si="28"/>
        <v>0</v>
      </c>
      <c r="CF15" s="379">
        <f t="shared" si="28"/>
        <v>0</v>
      </c>
      <c r="CG15" s="379">
        <f t="shared" si="28"/>
        <v>0</v>
      </c>
      <c r="CH15" s="307">
        <f t="shared" si="28"/>
        <v>0</v>
      </c>
      <c r="CI15" s="307">
        <f t="shared" si="28"/>
        <v>0</v>
      </c>
      <c r="CJ15" s="307">
        <f t="shared" si="28"/>
        <v>0</v>
      </c>
      <c r="CK15" s="307">
        <f t="shared" si="28"/>
        <v>0</v>
      </c>
      <c r="CL15" s="307">
        <f t="shared" si="28"/>
        <v>0</v>
      </c>
      <c r="CM15" s="307">
        <f t="shared" si="28"/>
        <v>0</v>
      </c>
      <c r="CN15" s="307">
        <f t="shared" si="28"/>
        <v>0</v>
      </c>
      <c r="CO15" s="307">
        <f t="shared" si="28"/>
        <v>0</v>
      </c>
      <c r="CP15" s="307">
        <f t="shared" si="28"/>
        <v>0</v>
      </c>
      <c r="CQ15" s="307">
        <v>0</v>
      </c>
      <c r="CR15" s="307">
        <f>CR16</f>
        <v>0</v>
      </c>
      <c r="CS15" s="307">
        <f>CS16</f>
        <v>0</v>
      </c>
      <c r="CT15" s="307">
        <v>0</v>
      </c>
      <c r="CU15" s="307">
        <f t="shared" ref="CU15:CZ15" si="29">CU16</f>
        <v>0</v>
      </c>
      <c r="CV15" s="307">
        <f t="shared" si="29"/>
        <v>0</v>
      </c>
      <c r="CW15" s="307">
        <f t="shared" si="29"/>
        <v>0</v>
      </c>
      <c r="CX15" s="307">
        <f t="shared" si="29"/>
        <v>0</v>
      </c>
      <c r="CY15" s="307">
        <f t="shared" si="29"/>
        <v>0</v>
      </c>
      <c r="CZ15" s="307">
        <f t="shared" si="29"/>
        <v>0</v>
      </c>
      <c r="DA15" s="307">
        <v>0</v>
      </c>
      <c r="DB15" s="307">
        <f>DB16</f>
        <v>0</v>
      </c>
      <c r="DC15" s="307">
        <f>DC16</f>
        <v>0</v>
      </c>
      <c r="DD15" s="307">
        <f>DD16</f>
        <v>0</v>
      </c>
      <c r="DE15" s="307">
        <v>0</v>
      </c>
      <c r="DF15" s="307">
        <f>DF16</f>
        <v>0</v>
      </c>
      <c r="DG15" s="307">
        <f>DG16</f>
        <v>0</v>
      </c>
      <c r="DH15" s="307">
        <f>DH16</f>
        <v>0</v>
      </c>
      <c r="DI15" s="380">
        <f>DI16</f>
        <v>0</v>
      </c>
      <c r="DJ15" s="381">
        <f>DJ16</f>
        <v>0</v>
      </c>
    </row>
    <row r="16" ht="22.5" customHeight="1" spans="1:114">
      <c r="A16" s="252" t="s">
        <v>295</v>
      </c>
      <c r="B16" s="253"/>
      <c r="C16" s="160"/>
      <c r="D16" s="160" t="s">
        <v>296</v>
      </c>
      <c r="E16" s="307">
        <v>77981.08</v>
      </c>
      <c r="F16" s="307">
        <v>77981.08</v>
      </c>
      <c r="G16" s="307">
        <v>0</v>
      </c>
      <c r="H16" s="307">
        <v>0</v>
      </c>
      <c r="I16" s="307">
        <v>0</v>
      </c>
      <c r="J16" s="307">
        <v>0</v>
      </c>
      <c r="K16" s="307">
        <v>0</v>
      </c>
      <c r="L16" s="307">
        <v>0</v>
      </c>
      <c r="M16" s="307">
        <v>77981.08</v>
      </c>
      <c r="N16" s="307">
        <v>0</v>
      </c>
      <c r="O16" s="307">
        <v>0</v>
      </c>
      <c r="P16" s="307">
        <v>0</v>
      </c>
      <c r="Q16" s="307">
        <v>0</v>
      </c>
      <c r="R16" s="307">
        <v>0</v>
      </c>
      <c r="S16" s="307">
        <v>0</v>
      </c>
      <c r="T16" s="307">
        <v>0</v>
      </c>
      <c r="U16" s="307">
        <v>0</v>
      </c>
      <c r="V16" s="307">
        <v>0</v>
      </c>
      <c r="W16" s="307">
        <v>0</v>
      </c>
      <c r="X16" s="307">
        <v>0</v>
      </c>
      <c r="Y16" s="307">
        <v>0</v>
      </c>
      <c r="Z16" s="307">
        <v>0</v>
      </c>
      <c r="AA16" s="307">
        <v>0</v>
      </c>
      <c r="AB16" s="307">
        <v>0</v>
      </c>
      <c r="AC16" s="307">
        <v>0</v>
      </c>
      <c r="AD16" s="307">
        <v>0</v>
      </c>
      <c r="AE16" s="379">
        <v>0</v>
      </c>
      <c r="AF16" s="307">
        <v>0</v>
      </c>
      <c r="AG16" s="307">
        <v>0</v>
      </c>
      <c r="AH16" s="307">
        <v>0</v>
      </c>
      <c r="AI16" s="307">
        <v>0</v>
      </c>
      <c r="AJ16" s="307">
        <v>0</v>
      </c>
      <c r="AK16" s="307">
        <v>0</v>
      </c>
      <c r="AL16" s="307">
        <v>0</v>
      </c>
      <c r="AM16" s="307">
        <v>0</v>
      </c>
      <c r="AN16" s="307">
        <v>0</v>
      </c>
      <c r="AO16" s="307">
        <v>0</v>
      </c>
      <c r="AP16" s="307">
        <v>0</v>
      </c>
      <c r="AQ16" s="307">
        <v>0</v>
      </c>
      <c r="AR16" s="307">
        <v>0</v>
      </c>
      <c r="AS16" s="307">
        <v>0</v>
      </c>
      <c r="AT16" s="307">
        <v>0</v>
      </c>
      <c r="AU16" s="307">
        <v>0</v>
      </c>
      <c r="AV16" s="307">
        <v>0</v>
      </c>
      <c r="AW16" s="307">
        <v>0</v>
      </c>
      <c r="AX16" s="307">
        <v>0</v>
      </c>
      <c r="AY16" s="307">
        <v>0</v>
      </c>
      <c r="AZ16" s="307">
        <v>0</v>
      </c>
      <c r="BA16" s="307">
        <v>0</v>
      </c>
      <c r="BB16" s="307">
        <v>0</v>
      </c>
      <c r="BC16" s="307">
        <v>0</v>
      </c>
      <c r="BD16" s="307">
        <v>0</v>
      </c>
      <c r="BE16" s="307">
        <v>0</v>
      </c>
      <c r="BF16" s="307">
        <v>0</v>
      </c>
      <c r="BG16" s="307">
        <v>0</v>
      </c>
      <c r="BH16" s="307">
        <v>0</v>
      </c>
      <c r="BI16" s="307">
        <v>0</v>
      </c>
      <c r="BJ16" s="307">
        <v>0</v>
      </c>
      <c r="BK16" s="307">
        <v>0</v>
      </c>
      <c r="BL16" s="307">
        <v>0</v>
      </c>
      <c r="BM16" s="307">
        <v>0</v>
      </c>
      <c r="BN16" s="307">
        <v>0</v>
      </c>
      <c r="BO16" s="307">
        <v>0</v>
      </c>
      <c r="BP16" s="307">
        <v>0</v>
      </c>
      <c r="BQ16" s="307">
        <v>0</v>
      </c>
      <c r="BR16" s="307">
        <v>0</v>
      </c>
      <c r="BS16" s="307">
        <v>0</v>
      </c>
      <c r="BT16" s="307">
        <v>0</v>
      </c>
      <c r="BU16" s="307">
        <v>0</v>
      </c>
      <c r="BV16" s="307">
        <v>0</v>
      </c>
      <c r="BW16" s="307">
        <v>0</v>
      </c>
      <c r="BX16" s="307">
        <v>0</v>
      </c>
      <c r="BY16" s="307">
        <v>0</v>
      </c>
      <c r="BZ16" s="307">
        <v>0</v>
      </c>
      <c r="CA16" s="307">
        <v>0</v>
      </c>
      <c r="CB16" s="307">
        <v>0</v>
      </c>
      <c r="CC16" s="307">
        <v>0</v>
      </c>
      <c r="CD16" s="307">
        <v>0</v>
      </c>
      <c r="CE16" s="379">
        <v>0</v>
      </c>
      <c r="CF16" s="379">
        <v>0</v>
      </c>
      <c r="CG16" s="379">
        <v>0</v>
      </c>
      <c r="CH16" s="307">
        <v>0</v>
      </c>
      <c r="CI16" s="307">
        <v>0</v>
      </c>
      <c r="CJ16" s="307">
        <v>0</v>
      </c>
      <c r="CK16" s="307">
        <v>0</v>
      </c>
      <c r="CL16" s="307">
        <v>0</v>
      </c>
      <c r="CM16" s="307">
        <v>0</v>
      </c>
      <c r="CN16" s="307">
        <v>0</v>
      </c>
      <c r="CO16" s="307">
        <v>0</v>
      </c>
      <c r="CP16" s="307">
        <v>0</v>
      </c>
      <c r="CQ16" s="307">
        <v>0</v>
      </c>
      <c r="CR16" s="307">
        <v>0</v>
      </c>
      <c r="CS16" s="307">
        <v>0</v>
      </c>
      <c r="CT16" s="307">
        <v>0</v>
      </c>
      <c r="CU16" s="307">
        <v>0</v>
      </c>
      <c r="CV16" s="307">
        <v>0</v>
      </c>
      <c r="CW16" s="307">
        <v>0</v>
      </c>
      <c r="CX16" s="307">
        <v>0</v>
      </c>
      <c r="CY16" s="307">
        <v>0</v>
      </c>
      <c r="CZ16" s="307">
        <v>0</v>
      </c>
      <c r="DA16" s="307">
        <v>0</v>
      </c>
      <c r="DB16" s="307">
        <v>0</v>
      </c>
      <c r="DC16" s="307">
        <v>0</v>
      </c>
      <c r="DD16" s="307">
        <v>0</v>
      </c>
      <c r="DE16" s="307">
        <v>0</v>
      </c>
      <c r="DF16" s="307">
        <v>0</v>
      </c>
      <c r="DG16" s="307">
        <v>0</v>
      </c>
      <c r="DH16" s="307">
        <v>0</v>
      </c>
      <c r="DI16" s="380">
        <v>0</v>
      </c>
      <c r="DJ16" s="381">
        <v>0</v>
      </c>
    </row>
    <row r="17" ht="22.5" customHeight="1" spans="1:114">
      <c r="A17" s="248" t="s">
        <v>297</v>
      </c>
      <c r="B17" s="249"/>
      <c r="C17" s="156"/>
      <c r="D17" s="156" t="s">
        <v>298</v>
      </c>
      <c r="E17" s="307">
        <v>21042.85</v>
      </c>
      <c r="F17" s="307">
        <v>21042.85</v>
      </c>
      <c r="G17" s="307">
        <f t="shared" ref="G17:S17" si="30">G18</f>
        <v>0</v>
      </c>
      <c r="H17" s="307">
        <f t="shared" si="30"/>
        <v>0</v>
      </c>
      <c r="I17" s="307">
        <f t="shared" si="30"/>
        <v>0</v>
      </c>
      <c r="J17" s="307">
        <f t="shared" si="30"/>
        <v>0</v>
      </c>
      <c r="K17" s="307">
        <f t="shared" si="30"/>
        <v>0</v>
      </c>
      <c r="L17" s="307">
        <f t="shared" si="30"/>
        <v>0</v>
      </c>
      <c r="M17" s="307">
        <f t="shared" si="30"/>
        <v>0</v>
      </c>
      <c r="N17" s="307">
        <f t="shared" si="30"/>
        <v>21042.85</v>
      </c>
      <c r="O17" s="307">
        <f t="shared" si="30"/>
        <v>0</v>
      </c>
      <c r="P17" s="307">
        <f t="shared" si="30"/>
        <v>0</v>
      </c>
      <c r="Q17" s="307">
        <f t="shared" si="30"/>
        <v>0</v>
      </c>
      <c r="R17" s="307">
        <f t="shared" si="30"/>
        <v>0</v>
      </c>
      <c r="S17" s="307">
        <f t="shared" si="30"/>
        <v>0</v>
      </c>
      <c r="T17" s="307">
        <v>0</v>
      </c>
      <c r="U17" s="307">
        <f t="shared" ref="U17:AT17" si="31">U18</f>
        <v>0</v>
      </c>
      <c r="V17" s="307">
        <f t="shared" si="31"/>
        <v>0</v>
      </c>
      <c r="W17" s="307">
        <f t="shared" si="31"/>
        <v>0</v>
      </c>
      <c r="X17" s="307">
        <f t="shared" si="31"/>
        <v>0</v>
      </c>
      <c r="Y17" s="307">
        <f t="shared" si="31"/>
        <v>0</v>
      </c>
      <c r="Z17" s="307">
        <f t="shared" si="31"/>
        <v>0</v>
      </c>
      <c r="AA17" s="307">
        <f t="shared" si="31"/>
        <v>0</v>
      </c>
      <c r="AB17" s="307">
        <f t="shared" si="31"/>
        <v>0</v>
      </c>
      <c r="AC17" s="307">
        <f t="shared" si="31"/>
        <v>0</v>
      </c>
      <c r="AD17" s="307">
        <f t="shared" si="31"/>
        <v>0</v>
      </c>
      <c r="AE17" s="379">
        <f t="shared" si="31"/>
        <v>0</v>
      </c>
      <c r="AF17" s="307">
        <f t="shared" si="31"/>
        <v>0</v>
      </c>
      <c r="AG17" s="307">
        <f t="shared" si="31"/>
        <v>0</v>
      </c>
      <c r="AH17" s="307">
        <f t="shared" si="31"/>
        <v>0</v>
      </c>
      <c r="AI17" s="307">
        <f t="shared" si="31"/>
        <v>0</v>
      </c>
      <c r="AJ17" s="307">
        <f t="shared" si="31"/>
        <v>0</v>
      </c>
      <c r="AK17" s="307">
        <f t="shared" si="31"/>
        <v>0</v>
      </c>
      <c r="AL17" s="307">
        <f t="shared" si="31"/>
        <v>0</v>
      </c>
      <c r="AM17" s="307">
        <f t="shared" si="31"/>
        <v>0</v>
      </c>
      <c r="AN17" s="307">
        <f t="shared" si="31"/>
        <v>0</v>
      </c>
      <c r="AO17" s="307">
        <f t="shared" si="31"/>
        <v>0</v>
      </c>
      <c r="AP17" s="307">
        <f t="shared" si="31"/>
        <v>0</v>
      </c>
      <c r="AQ17" s="307">
        <f t="shared" si="31"/>
        <v>0</v>
      </c>
      <c r="AR17" s="307">
        <f t="shared" si="31"/>
        <v>0</v>
      </c>
      <c r="AS17" s="307">
        <f t="shared" si="31"/>
        <v>0</v>
      </c>
      <c r="AT17" s="307">
        <f t="shared" si="31"/>
        <v>0</v>
      </c>
      <c r="AU17" s="307">
        <v>0</v>
      </c>
      <c r="AV17" s="307">
        <f t="shared" ref="AV17:BG17" si="32">AV18</f>
        <v>0</v>
      </c>
      <c r="AW17" s="307">
        <f t="shared" si="32"/>
        <v>0</v>
      </c>
      <c r="AX17" s="307">
        <f t="shared" si="32"/>
        <v>0</v>
      </c>
      <c r="AY17" s="307">
        <f t="shared" si="32"/>
        <v>0</v>
      </c>
      <c r="AZ17" s="307">
        <f t="shared" si="32"/>
        <v>0</v>
      </c>
      <c r="BA17" s="307">
        <f t="shared" si="32"/>
        <v>0</v>
      </c>
      <c r="BB17" s="307">
        <f t="shared" si="32"/>
        <v>0</v>
      </c>
      <c r="BC17" s="307">
        <f t="shared" si="32"/>
        <v>0</v>
      </c>
      <c r="BD17" s="307">
        <f t="shared" si="32"/>
        <v>0</v>
      </c>
      <c r="BE17" s="307">
        <f t="shared" si="32"/>
        <v>0</v>
      </c>
      <c r="BF17" s="307">
        <f t="shared" si="32"/>
        <v>0</v>
      </c>
      <c r="BG17" s="307">
        <f t="shared" si="32"/>
        <v>0</v>
      </c>
      <c r="BH17" s="307">
        <v>0</v>
      </c>
      <c r="BI17" s="307">
        <f>BI18</f>
        <v>0</v>
      </c>
      <c r="BJ17" s="307">
        <f>BJ18</f>
        <v>0</v>
      </c>
      <c r="BK17" s="307">
        <f>BK18</f>
        <v>0</v>
      </c>
      <c r="BL17" s="307">
        <f>BL18</f>
        <v>0</v>
      </c>
      <c r="BM17" s="307">
        <v>0</v>
      </c>
      <c r="BN17" s="307">
        <f t="shared" ref="BN17:BY17" si="33">BN18</f>
        <v>0</v>
      </c>
      <c r="BO17" s="307">
        <f t="shared" si="33"/>
        <v>0</v>
      </c>
      <c r="BP17" s="307">
        <f t="shared" si="33"/>
        <v>0</v>
      </c>
      <c r="BQ17" s="307">
        <f t="shared" si="33"/>
        <v>0</v>
      </c>
      <c r="BR17" s="307">
        <f t="shared" si="33"/>
        <v>0</v>
      </c>
      <c r="BS17" s="307">
        <f t="shared" si="33"/>
        <v>0</v>
      </c>
      <c r="BT17" s="307">
        <f t="shared" si="33"/>
        <v>0</v>
      </c>
      <c r="BU17" s="307">
        <f t="shared" si="33"/>
        <v>0</v>
      </c>
      <c r="BV17" s="307">
        <f t="shared" si="33"/>
        <v>0</v>
      </c>
      <c r="BW17" s="307">
        <f t="shared" si="33"/>
        <v>0</v>
      </c>
      <c r="BX17" s="307">
        <f t="shared" si="33"/>
        <v>0</v>
      </c>
      <c r="BY17" s="307">
        <f t="shared" si="33"/>
        <v>0</v>
      </c>
      <c r="BZ17" s="307">
        <v>0</v>
      </c>
      <c r="CA17" s="307">
        <f t="shared" ref="CA17:CP17" si="34">CA18</f>
        <v>0</v>
      </c>
      <c r="CB17" s="307">
        <f t="shared" si="34"/>
        <v>0</v>
      </c>
      <c r="CC17" s="307">
        <f t="shared" si="34"/>
        <v>0</v>
      </c>
      <c r="CD17" s="307">
        <f t="shared" si="34"/>
        <v>0</v>
      </c>
      <c r="CE17" s="379">
        <f t="shared" si="34"/>
        <v>0</v>
      </c>
      <c r="CF17" s="379">
        <f t="shared" si="34"/>
        <v>0</v>
      </c>
      <c r="CG17" s="379">
        <f t="shared" si="34"/>
        <v>0</v>
      </c>
      <c r="CH17" s="307">
        <f t="shared" si="34"/>
        <v>0</v>
      </c>
      <c r="CI17" s="307">
        <f t="shared" si="34"/>
        <v>0</v>
      </c>
      <c r="CJ17" s="307">
        <f t="shared" si="34"/>
        <v>0</v>
      </c>
      <c r="CK17" s="307">
        <f t="shared" si="34"/>
        <v>0</v>
      </c>
      <c r="CL17" s="307">
        <f t="shared" si="34"/>
        <v>0</v>
      </c>
      <c r="CM17" s="307">
        <f t="shared" si="34"/>
        <v>0</v>
      </c>
      <c r="CN17" s="307">
        <f t="shared" si="34"/>
        <v>0</v>
      </c>
      <c r="CO17" s="307">
        <f t="shared" si="34"/>
        <v>0</v>
      </c>
      <c r="CP17" s="307">
        <f t="shared" si="34"/>
        <v>0</v>
      </c>
      <c r="CQ17" s="307">
        <v>0</v>
      </c>
      <c r="CR17" s="307">
        <f>CR18</f>
        <v>0</v>
      </c>
      <c r="CS17" s="307">
        <f>CS18</f>
        <v>0</v>
      </c>
      <c r="CT17" s="307">
        <v>0</v>
      </c>
      <c r="CU17" s="307">
        <f t="shared" ref="CU17:CZ17" si="35">CU18</f>
        <v>0</v>
      </c>
      <c r="CV17" s="307">
        <f t="shared" si="35"/>
        <v>0</v>
      </c>
      <c r="CW17" s="307">
        <f t="shared" si="35"/>
        <v>0</v>
      </c>
      <c r="CX17" s="307">
        <f t="shared" si="35"/>
        <v>0</v>
      </c>
      <c r="CY17" s="307">
        <f t="shared" si="35"/>
        <v>0</v>
      </c>
      <c r="CZ17" s="307">
        <f t="shared" si="35"/>
        <v>0</v>
      </c>
      <c r="DA17" s="307">
        <v>0</v>
      </c>
      <c r="DB17" s="307">
        <f>DB18</f>
        <v>0</v>
      </c>
      <c r="DC17" s="307">
        <f>DC18</f>
        <v>0</v>
      </c>
      <c r="DD17" s="307">
        <f>DD18</f>
        <v>0</v>
      </c>
      <c r="DE17" s="307">
        <v>0</v>
      </c>
      <c r="DF17" s="307">
        <f>DF18</f>
        <v>0</v>
      </c>
      <c r="DG17" s="307">
        <f>DG18</f>
        <v>0</v>
      </c>
      <c r="DH17" s="307">
        <f>DH18</f>
        <v>0</v>
      </c>
      <c r="DI17" s="380">
        <f>DI18</f>
        <v>0</v>
      </c>
      <c r="DJ17" s="381">
        <f>DJ18</f>
        <v>0</v>
      </c>
    </row>
    <row r="18" ht="22.5" customHeight="1" spans="1:114">
      <c r="A18" s="248" t="s">
        <v>299</v>
      </c>
      <c r="B18" s="249"/>
      <c r="C18" s="156"/>
      <c r="D18" s="156" t="s">
        <v>300</v>
      </c>
      <c r="E18" s="307">
        <v>21042.85</v>
      </c>
      <c r="F18" s="307">
        <v>21042.85</v>
      </c>
      <c r="G18" s="307">
        <f t="shared" ref="G18:S18" si="36">G19</f>
        <v>0</v>
      </c>
      <c r="H18" s="307">
        <f t="shared" si="36"/>
        <v>0</v>
      </c>
      <c r="I18" s="307">
        <f t="shared" si="36"/>
        <v>0</v>
      </c>
      <c r="J18" s="307">
        <f t="shared" si="36"/>
        <v>0</v>
      </c>
      <c r="K18" s="307">
        <f t="shared" si="36"/>
        <v>0</v>
      </c>
      <c r="L18" s="307">
        <f t="shared" si="36"/>
        <v>0</v>
      </c>
      <c r="M18" s="307">
        <f t="shared" si="36"/>
        <v>0</v>
      </c>
      <c r="N18" s="307">
        <f t="shared" si="36"/>
        <v>21042.85</v>
      </c>
      <c r="O18" s="307">
        <f t="shared" si="36"/>
        <v>0</v>
      </c>
      <c r="P18" s="307">
        <f t="shared" si="36"/>
        <v>0</v>
      </c>
      <c r="Q18" s="307">
        <f t="shared" si="36"/>
        <v>0</v>
      </c>
      <c r="R18" s="307">
        <f t="shared" si="36"/>
        <v>0</v>
      </c>
      <c r="S18" s="307">
        <f t="shared" si="36"/>
        <v>0</v>
      </c>
      <c r="T18" s="307">
        <v>0</v>
      </c>
      <c r="U18" s="307">
        <f t="shared" ref="U18:AT18" si="37">U19</f>
        <v>0</v>
      </c>
      <c r="V18" s="307">
        <f t="shared" si="37"/>
        <v>0</v>
      </c>
      <c r="W18" s="307">
        <f t="shared" si="37"/>
        <v>0</v>
      </c>
      <c r="X18" s="307">
        <f t="shared" si="37"/>
        <v>0</v>
      </c>
      <c r="Y18" s="307">
        <f t="shared" si="37"/>
        <v>0</v>
      </c>
      <c r="Z18" s="307">
        <f t="shared" si="37"/>
        <v>0</v>
      </c>
      <c r="AA18" s="307">
        <f t="shared" si="37"/>
        <v>0</v>
      </c>
      <c r="AB18" s="307">
        <f t="shared" si="37"/>
        <v>0</v>
      </c>
      <c r="AC18" s="307">
        <f t="shared" si="37"/>
        <v>0</v>
      </c>
      <c r="AD18" s="307">
        <f t="shared" si="37"/>
        <v>0</v>
      </c>
      <c r="AE18" s="379">
        <f t="shared" si="37"/>
        <v>0</v>
      </c>
      <c r="AF18" s="307">
        <f t="shared" si="37"/>
        <v>0</v>
      </c>
      <c r="AG18" s="307">
        <f t="shared" si="37"/>
        <v>0</v>
      </c>
      <c r="AH18" s="307">
        <f t="shared" si="37"/>
        <v>0</v>
      </c>
      <c r="AI18" s="307">
        <f t="shared" si="37"/>
        <v>0</v>
      </c>
      <c r="AJ18" s="307">
        <f t="shared" si="37"/>
        <v>0</v>
      </c>
      <c r="AK18" s="307">
        <f t="shared" si="37"/>
        <v>0</v>
      </c>
      <c r="AL18" s="307">
        <f t="shared" si="37"/>
        <v>0</v>
      </c>
      <c r="AM18" s="307">
        <f t="shared" si="37"/>
        <v>0</v>
      </c>
      <c r="AN18" s="307">
        <f t="shared" si="37"/>
        <v>0</v>
      </c>
      <c r="AO18" s="307">
        <f t="shared" si="37"/>
        <v>0</v>
      </c>
      <c r="AP18" s="307">
        <f t="shared" si="37"/>
        <v>0</v>
      </c>
      <c r="AQ18" s="307">
        <f t="shared" si="37"/>
        <v>0</v>
      </c>
      <c r="AR18" s="307">
        <f t="shared" si="37"/>
        <v>0</v>
      </c>
      <c r="AS18" s="307">
        <f t="shared" si="37"/>
        <v>0</v>
      </c>
      <c r="AT18" s="307">
        <f t="shared" si="37"/>
        <v>0</v>
      </c>
      <c r="AU18" s="307">
        <v>0</v>
      </c>
      <c r="AV18" s="307">
        <f t="shared" ref="AV18:BG18" si="38">AV19</f>
        <v>0</v>
      </c>
      <c r="AW18" s="307">
        <f t="shared" si="38"/>
        <v>0</v>
      </c>
      <c r="AX18" s="307">
        <f t="shared" si="38"/>
        <v>0</v>
      </c>
      <c r="AY18" s="307">
        <f t="shared" si="38"/>
        <v>0</v>
      </c>
      <c r="AZ18" s="307">
        <f t="shared" si="38"/>
        <v>0</v>
      </c>
      <c r="BA18" s="307">
        <f t="shared" si="38"/>
        <v>0</v>
      </c>
      <c r="BB18" s="307">
        <f t="shared" si="38"/>
        <v>0</v>
      </c>
      <c r="BC18" s="307">
        <f t="shared" si="38"/>
        <v>0</v>
      </c>
      <c r="BD18" s="307">
        <f t="shared" si="38"/>
        <v>0</v>
      </c>
      <c r="BE18" s="307">
        <f t="shared" si="38"/>
        <v>0</v>
      </c>
      <c r="BF18" s="307">
        <f t="shared" si="38"/>
        <v>0</v>
      </c>
      <c r="BG18" s="307">
        <f t="shared" si="38"/>
        <v>0</v>
      </c>
      <c r="BH18" s="307">
        <v>0</v>
      </c>
      <c r="BI18" s="307">
        <f>BI19</f>
        <v>0</v>
      </c>
      <c r="BJ18" s="307">
        <f>BJ19</f>
        <v>0</v>
      </c>
      <c r="BK18" s="307">
        <f>BK19</f>
        <v>0</v>
      </c>
      <c r="BL18" s="307">
        <f>BL19</f>
        <v>0</v>
      </c>
      <c r="BM18" s="307">
        <v>0</v>
      </c>
      <c r="BN18" s="307">
        <f t="shared" ref="BN18:BY18" si="39">BN19</f>
        <v>0</v>
      </c>
      <c r="BO18" s="307">
        <f t="shared" si="39"/>
        <v>0</v>
      </c>
      <c r="BP18" s="307">
        <f t="shared" si="39"/>
        <v>0</v>
      </c>
      <c r="BQ18" s="307">
        <f t="shared" si="39"/>
        <v>0</v>
      </c>
      <c r="BR18" s="307">
        <f t="shared" si="39"/>
        <v>0</v>
      </c>
      <c r="BS18" s="307">
        <f t="shared" si="39"/>
        <v>0</v>
      </c>
      <c r="BT18" s="307">
        <f t="shared" si="39"/>
        <v>0</v>
      </c>
      <c r="BU18" s="307">
        <f t="shared" si="39"/>
        <v>0</v>
      </c>
      <c r="BV18" s="307">
        <f t="shared" si="39"/>
        <v>0</v>
      </c>
      <c r="BW18" s="307">
        <f t="shared" si="39"/>
        <v>0</v>
      </c>
      <c r="BX18" s="307">
        <f t="shared" si="39"/>
        <v>0</v>
      </c>
      <c r="BY18" s="307">
        <f t="shared" si="39"/>
        <v>0</v>
      </c>
      <c r="BZ18" s="307">
        <v>0</v>
      </c>
      <c r="CA18" s="307">
        <f t="shared" ref="CA18:CP18" si="40">CA19</f>
        <v>0</v>
      </c>
      <c r="CB18" s="307">
        <f t="shared" si="40"/>
        <v>0</v>
      </c>
      <c r="CC18" s="307">
        <f t="shared" si="40"/>
        <v>0</v>
      </c>
      <c r="CD18" s="307">
        <f t="shared" si="40"/>
        <v>0</v>
      </c>
      <c r="CE18" s="379">
        <f t="shared" si="40"/>
        <v>0</v>
      </c>
      <c r="CF18" s="379">
        <f t="shared" si="40"/>
        <v>0</v>
      </c>
      <c r="CG18" s="379">
        <f t="shared" si="40"/>
        <v>0</v>
      </c>
      <c r="CH18" s="307">
        <f t="shared" si="40"/>
        <v>0</v>
      </c>
      <c r="CI18" s="307">
        <f t="shared" si="40"/>
        <v>0</v>
      </c>
      <c r="CJ18" s="307">
        <f t="shared" si="40"/>
        <v>0</v>
      </c>
      <c r="CK18" s="307">
        <f t="shared" si="40"/>
        <v>0</v>
      </c>
      <c r="CL18" s="307">
        <f t="shared" si="40"/>
        <v>0</v>
      </c>
      <c r="CM18" s="307">
        <f t="shared" si="40"/>
        <v>0</v>
      </c>
      <c r="CN18" s="307">
        <f t="shared" si="40"/>
        <v>0</v>
      </c>
      <c r="CO18" s="307">
        <f t="shared" si="40"/>
        <v>0</v>
      </c>
      <c r="CP18" s="307">
        <f t="shared" si="40"/>
        <v>0</v>
      </c>
      <c r="CQ18" s="307">
        <v>0</v>
      </c>
      <c r="CR18" s="307">
        <f>CR19</f>
        <v>0</v>
      </c>
      <c r="CS18" s="307">
        <f>CS19</f>
        <v>0</v>
      </c>
      <c r="CT18" s="307">
        <v>0</v>
      </c>
      <c r="CU18" s="307">
        <f t="shared" ref="CU18:CZ18" si="41">CU19</f>
        <v>0</v>
      </c>
      <c r="CV18" s="307">
        <f t="shared" si="41"/>
        <v>0</v>
      </c>
      <c r="CW18" s="307">
        <f t="shared" si="41"/>
        <v>0</v>
      </c>
      <c r="CX18" s="307">
        <f t="shared" si="41"/>
        <v>0</v>
      </c>
      <c r="CY18" s="307">
        <f t="shared" si="41"/>
        <v>0</v>
      </c>
      <c r="CZ18" s="307">
        <f t="shared" si="41"/>
        <v>0</v>
      </c>
      <c r="DA18" s="307">
        <v>0</v>
      </c>
      <c r="DB18" s="307">
        <f>DB19</f>
        <v>0</v>
      </c>
      <c r="DC18" s="307">
        <f>DC19</f>
        <v>0</v>
      </c>
      <c r="DD18" s="307">
        <f>DD19</f>
        <v>0</v>
      </c>
      <c r="DE18" s="307">
        <v>0</v>
      </c>
      <c r="DF18" s="307">
        <f>DF19</f>
        <v>0</v>
      </c>
      <c r="DG18" s="307">
        <f>DG19</f>
        <v>0</v>
      </c>
      <c r="DH18" s="307">
        <f>DH19</f>
        <v>0</v>
      </c>
      <c r="DI18" s="380">
        <f>DI19</f>
        <v>0</v>
      </c>
      <c r="DJ18" s="381">
        <f>DJ19</f>
        <v>0</v>
      </c>
    </row>
    <row r="19" ht="22.5" customHeight="1" spans="1:114">
      <c r="A19" s="252" t="s">
        <v>301</v>
      </c>
      <c r="B19" s="253"/>
      <c r="C19" s="160"/>
      <c r="D19" s="160" t="s">
        <v>302</v>
      </c>
      <c r="E19" s="307">
        <v>21042.85</v>
      </c>
      <c r="F19" s="307">
        <v>21042.85</v>
      </c>
      <c r="G19" s="307">
        <v>0</v>
      </c>
      <c r="H19" s="307">
        <v>0</v>
      </c>
      <c r="I19" s="307">
        <v>0</v>
      </c>
      <c r="J19" s="307">
        <v>0</v>
      </c>
      <c r="K19" s="307">
        <v>0</v>
      </c>
      <c r="L19" s="307">
        <v>0</v>
      </c>
      <c r="M19" s="307">
        <v>0</v>
      </c>
      <c r="N19" s="307">
        <v>21042.85</v>
      </c>
      <c r="O19" s="307">
        <v>0</v>
      </c>
      <c r="P19" s="307">
        <v>0</v>
      </c>
      <c r="Q19" s="307">
        <v>0</v>
      </c>
      <c r="R19" s="307">
        <v>0</v>
      </c>
      <c r="S19" s="307">
        <v>0</v>
      </c>
      <c r="T19" s="307">
        <v>0</v>
      </c>
      <c r="U19" s="307">
        <v>0</v>
      </c>
      <c r="V19" s="307">
        <v>0</v>
      </c>
      <c r="W19" s="307">
        <v>0</v>
      </c>
      <c r="X19" s="307">
        <v>0</v>
      </c>
      <c r="Y19" s="307">
        <v>0</v>
      </c>
      <c r="Z19" s="307">
        <v>0</v>
      </c>
      <c r="AA19" s="307">
        <v>0</v>
      </c>
      <c r="AB19" s="307">
        <v>0</v>
      </c>
      <c r="AC19" s="307">
        <v>0</v>
      </c>
      <c r="AD19" s="307">
        <v>0</v>
      </c>
      <c r="AE19" s="379">
        <v>0</v>
      </c>
      <c r="AF19" s="307">
        <v>0</v>
      </c>
      <c r="AG19" s="307">
        <v>0</v>
      </c>
      <c r="AH19" s="307">
        <v>0</v>
      </c>
      <c r="AI19" s="307">
        <v>0</v>
      </c>
      <c r="AJ19" s="307">
        <v>0</v>
      </c>
      <c r="AK19" s="307">
        <v>0</v>
      </c>
      <c r="AL19" s="307">
        <v>0</v>
      </c>
      <c r="AM19" s="307">
        <v>0</v>
      </c>
      <c r="AN19" s="307">
        <v>0</v>
      </c>
      <c r="AO19" s="307">
        <v>0</v>
      </c>
      <c r="AP19" s="307">
        <v>0</v>
      </c>
      <c r="AQ19" s="307">
        <v>0</v>
      </c>
      <c r="AR19" s="307">
        <v>0</v>
      </c>
      <c r="AS19" s="307">
        <v>0</v>
      </c>
      <c r="AT19" s="307">
        <v>0</v>
      </c>
      <c r="AU19" s="307">
        <v>0</v>
      </c>
      <c r="AV19" s="307">
        <v>0</v>
      </c>
      <c r="AW19" s="307">
        <v>0</v>
      </c>
      <c r="AX19" s="307">
        <v>0</v>
      </c>
      <c r="AY19" s="307">
        <v>0</v>
      </c>
      <c r="AZ19" s="307">
        <v>0</v>
      </c>
      <c r="BA19" s="307">
        <v>0</v>
      </c>
      <c r="BB19" s="307">
        <v>0</v>
      </c>
      <c r="BC19" s="307">
        <v>0</v>
      </c>
      <c r="BD19" s="307">
        <v>0</v>
      </c>
      <c r="BE19" s="307">
        <v>0</v>
      </c>
      <c r="BF19" s="307">
        <v>0</v>
      </c>
      <c r="BG19" s="307">
        <v>0</v>
      </c>
      <c r="BH19" s="307">
        <v>0</v>
      </c>
      <c r="BI19" s="307">
        <v>0</v>
      </c>
      <c r="BJ19" s="307">
        <v>0</v>
      </c>
      <c r="BK19" s="307">
        <v>0</v>
      </c>
      <c r="BL19" s="307">
        <v>0</v>
      </c>
      <c r="BM19" s="307">
        <v>0</v>
      </c>
      <c r="BN19" s="307">
        <v>0</v>
      </c>
      <c r="BO19" s="307">
        <v>0</v>
      </c>
      <c r="BP19" s="307">
        <v>0</v>
      </c>
      <c r="BQ19" s="307">
        <v>0</v>
      </c>
      <c r="BR19" s="307">
        <v>0</v>
      </c>
      <c r="BS19" s="307">
        <v>0</v>
      </c>
      <c r="BT19" s="307">
        <v>0</v>
      </c>
      <c r="BU19" s="307">
        <v>0</v>
      </c>
      <c r="BV19" s="307">
        <v>0</v>
      </c>
      <c r="BW19" s="307">
        <v>0</v>
      </c>
      <c r="BX19" s="307">
        <v>0</v>
      </c>
      <c r="BY19" s="307">
        <v>0</v>
      </c>
      <c r="BZ19" s="307">
        <v>0</v>
      </c>
      <c r="CA19" s="307">
        <v>0</v>
      </c>
      <c r="CB19" s="307">
        <v>0</v>
      </c>
      <c r="CC19" s="307">
        <v>0</v>
      </c>
      <c r="CD19" s="307">
        <v>0</v>
      </c>
      <c r="CE19" s="379">
        <v>0</v>
      </c>
      <c r="CF19" s="379">
        <v>0</v>
      </c>
      <c r="CG19" s="379">
        <v>0</v>
      </c>
      <c r="CH19" s="307">
        <v>0</v>
      </c>
      <c r="CI19" s="307">
        <v>0</v>
      </c>
      <c r="CJ19" s="307">
        <v>0</v>
      </c>
      <c r="CK19" s="307">
        <v>0</v>
      </c>
      <c r="CL19" s="307">
        <v>0</v>
      </c>
      <c r="CM19" s="307">
        <v>0</v>
      </c>
      <c r="CN19" s="307">
        <v>0</v>
      </c>
      <c r="CO19" s="307">
        <v>0</v>
      </c>
      <c r="CP19" s="307">
        <v>0</v>
      </c>
      <c r="CQ19" s="307">
        <v>0</v>
      </c>
      <c r="CR19" s="307">
        <v>0</v>
      </c>
      <c r="CS19" s="307">
        <v>0</v>
      </c>
      <c r="CT19" s="307">
        <v>0</v>
      </c>
      <c r="CU19" s="307">
        <v>0</v>
      </c>
      <c r="CV19" s="307">
        <v>0</v>
      </c>
      <c r="CW19" s="307">
        <v>0</v>
      </c>
      <c r="CX19" s="307">
        <v>0</v>
      </c>
      <c r="CY19" s="307">
        <v>0</v>
      </c>
      <c r="CZ19" s="307">
        <v>0</v>
      </c>
      <c r="DA19" s="307">
        <v>0</v>
      </c>
      <c r="DB19" s="307">
        <v>0</v>
      </c>
      <c r="DC19" s="307">
        <v>0</v>
      </c>
      <c r="DD19" s="307">
        <v>0</v>
      </c>
      <c r="DE19" s="307">
        <v>0</v>
      </c>
      <c r="DF19" s="307">
        <v>0</v>
      </c>
      <c r="DG19" s="307">
        <v>0</v>
      </c>
      <c r="DH19" s="307">
        <v>0</v>
      </c>
      <c r="DI19" s="380">
        <v>0</v>
      </c>
      <c r="DJ19" s="381">
        <v>0</v>
      </c>
    </row>
    <row r="20" ht="22.5" customHeight="1" spans="1:114">
      <c r="A20" s="248" t="s">
        <v>303</v>
      </c>
      <c r="B20" s="249"/>
      <c r="C20" s="156"/>
      <c r="D20" s="156" t="s">
        <v>304</v>
      </c>
      <c r="E20" s="307">
        <v>47870.16</v>
      </c>
      <c r="F20" s="307">
        <v>47870.16</v>
      </c>
      <c r="G20" s="307">
        <f t="shared" ref="G20:S20" si="42">G21</f>
        <v>0</v>
      </c>
      <c r="H20" s="307">
        <f t="shared" si="42"/>
        <v>0</v>
      </c>
      <c r="I20" s="307">
        <f t="shared" si="42"/>
        <v>0</v>
      </c>
      <c r="J20" s="307">
        <f t="shared" si="42"/>
        <v>0</v>
      </c>
      <c r="K20" s="307">
        <f t="shared" si="42"/>
        <v>0</v>
      </c>
      <c r="L20" s="307">
        <f t="shared" si="42"/>
        <v>0</v>
      </c>
      <c r="M20" s="307">
        <f t="shared" si="42"/>
        <v>0</v>
      </c>
      <c r="N20" s="307">
        <f t="shared" si="42"/>
        <v>0</v>
      </c>
      <c r="O20" s="307">
        <f t="shared" si="42"/>
        <v>0</v>
      </c>
      <c r="P20" s="307">
        <f t="shared" si="42"/>
        <v>0</v>
      </c>
      <c r="Q20" s="307">
        <f t="shared" si="42"/>
        <v>47870.16</v>
      </c>
      <c r="R20" s="307">
        <f t="shared" si="42"/>
        <v>0</v>
      </c>
      <c r="S20" s="307">
        <f t="shared" si="42"/>
        <v>0</v>
      </c>
      <c r="T20" s="307">
        <v>0</v>
      </c>
      <c r="U20" s="307">
        <f t="shared" ref="U20:AT20" si="43">U21</f>
        <v>0</v>
      </c>
      <c r="V20" s="307">
        <f t="shared" si="43"/>
        <v>0</v>
      </c>
      <c r="W20" s="307">
        <f t="shared" si="43"/>
        <v>0</v>
      </c>
      <c r="X20" s="307">
        <f t="shared" si="43"/>
        <v>0</v>
      </c>
      <c r="Y20" s="307">
        <f t="shared" si="43"/>
        <v>0</v>
      </c>
      <c r="Z20" s="307">
        <f t="shared" si="43"/>
        <v>0</v>
      </c>
      <c r="AA20" s="307">
        <f t="shared" si="43"/>
        <v>0</v>
      </c>
      <c r="AB20" s="307">
        <f t="shared" si="43"/>
        <v>0</v>
      </c>
      <c r="AC20" s="307">
        <f t="shared" si="43"/>
        <v>0</v>
      </c>
      <c r="AD20" s="307">
        <f t="shared" si="43"/>
        <v>0</v>
      </c>
      <c r="AE20" s="379">
        <f t="shared" si="43"/>
        <v>0</v>
      </c>
      <c r="AF20" s="307">
        <f t="shared" si="43"/>
        <v>0</v>
      </c>
      <c r="AG20" s="307">
        <f t="shared" si="43"/>
        <v>0</v>
      </c>
      <c r="AH20" s="307">
        <f t="shared" si="43"/>
        <v>0</v>
      </c>
      <c r="AI20" s="307">
        <f t="shared" si="43"/>
        <v>0</v>
      </c>
      <c r="AJ20" s="307">
        <f t="shared" si="43"/>
        <v>0</v>
      </c>
      <c r="AK20" s="307">
        <f t="shared" si="43"/>
        <v>0</v>
      </c>
      <c r="AL20" s="307">
        <f t="shared" si="43"/>
        <v>0</v>
      </c>
      <c r="AM20" s="307">
        <f t="shared" si="43"/>
        <v>0</v>
      </c>
      <c r="AN20" s="307">
        <f t="shared" si="43"/>
        <v>0</v>
      </c>
      <c r="AO20" s="307">
        <f t="shared" si="43"/>
        <v>0</v>
      </c>
      <c r="AP20" s="307">
        <f t="shared" si="43"/>
        <v>0</v>
      </c>
      <c r="AQ20" s="307">
        <f t="shared" si="43"/>
        <v>0</v>
      </c>
      <c r="AR20" s="307">
        <f t="shared" si="43"/>
        <v>0</v>
      </c>
      <c r="AS20" s="307">
        <f t="shared" si="43"/>
        <v>0</v>
      </c>
      <c r="AT20" s="307">
        <f t="shared" si="43"/>
        <v>0</v>
      </c>
      <c r="AU20" s="307">
        <v>0</v>
      </c>
      <c r="AV20" s="307">
        <f t="shared" ref="AV20:BG20" si="44">AV21</f>
        <v>0</v>
      </c>
      <c r="AW20" s="307">
        <f t="shared" si="44"/>
        <v>0</v>
      </c>
      <c r="AX20" s="307">
        <f t="shared" si="44"/>
        <v>0</v>
      </c>
      <c r="AY20" s="307">
        <f t="shared" si="44"/>
        <v>0</v>
      </c>
      <c r="AZ20" s="307">
        <f t="shared" si="44"/>
        <v>0</v>
      </c>
      <c r="BA20" s="307">
        <f t="shared" si="44"/>
        <v>0</v>
      </c>
      <c r="BB20" s="307">
        <f t="shared" si="44"/>
        <v>0</v>
      </c>
      <c r="BC20" s="307">
        <f t="shared" si="44"/>
        <v>0</v>
      </c>
      <c r="BD20" s="307">
        <f t="shared" si="44"/>
        <v>0</v>
      </c>
      <c r="BE20" s="307">
        <f t="shared" si="44"/>
        <v>0</v>
      </c>
      <c r="BF20" s="307">
        <f t="shared" si="44"/>
        <v>0</v>
      </c>
      <c r="BG20" s="307">
        <f t="shared" si="44"/>
        <v>0</v>
      </c>
      <c r="BH20" s="307">
        <v>0</v>
      </c>
      <c r="BI20" s="307">
        <f>BI21</f>
        <v>0</v>
      </c>
      <c r="BJ20" s="307">
        <f>BJ21</f>
        <v>0</v>
      </c>
      <c r="BK20" s="307">
        <f>BK21</f>
        <v>0</v>
      </c>
      <c r="BL20" s="307">
        <f>BL21</f>
        <v>0</v>
      </c>
      <c r="BM20" s="307">
        <v>0</v>
      </c>
      <c r="BN20" s="307">
        <f t="shared" ref="BN20:BY20" si="45">BN21</f>
        <v>0</v>
      </c>
      <c r="BO20" s="307">
        <f t="shared" si="45"/>
        <v>0</v>
      </c>
      <c r="BP20" s="307">
        <f t="shared" si="45"/>
        <v>0</v>
      </c>
      <c r="BQ20" s="307">
        <f t="shared" si="45"/>
        <v>0</v>
      </c>
      <c r="BR20" s="307">
        <f t="shared" si="45"/>
        <v>0</v>
      </c>
      <c r="BS20" s="307">
        <f t="shared" si="45"/>
        <v>0</v>
      </c>
      <c r="BT20" s="307">
        <f t="shared" si="45"/>
        <v>0</v>
      </c>
      <c r="BU20" s="307">
        <f t="shared" si="45"/>
        <v>0</v>
      </c>
      <c r="BV20" s="307">
        <f t="shared" si="45"/>
        <v>0</v>
      </c>
      <c r="BW20" s="307">
        <f t="shared" si="45"/>
        <v>0</v>
      </c>
      <c r="BX20" s="307">
        <f t="shared" si="45"/>
        <v>0</v>
      </c>
      <c r="BY20" s="307">
        <f t="shared" si="45"/>
        <v>0</v>
      </c>
      <c r="BZ20" s="307">
        <v>0</v>
      </c>
      <c r="CA20" s="307">
        <f t="shared" ref="CA20:CP20" si="46">CA21</f>
        <v>0</v>
      </c>
      <c r="CB20" s="307">
        <f t="shared" si="46"/>
        <v>0</v>
      </c>
      <c r="CC20" s="307">
        <f t="shared" si="46"/>
        <v>0</v>
      </c>
      <c r="CD20" s="307">
        <f t="shared" si="46"/>
        <v>0</v>
      </c>
      <c r="CE20" s="379">
        <f t="shared" si="46"/>
        <v>0</v>
      </c>
      <c r="CF20" s="379">
        <f t="shared" si="46"/>
        <v>0</v>
      </c>
      <c r="CG20" s="379">
        <f t="shared" si="46"/>
        <v>0</v>
      </c>
      <c r="CH20" s="307">
        <f t="shared" si="46"/>
        <v>0</v>
      </c>
      <c r="CI20" s="307">
        <f t="shared" si="46"/>
        <v>0</v>
      </c>
      <c r="CJ20" s="307">
        <f t="shared" si="46"/>
        <v>0</v>
      </c>
      <c r="CK20" s="307">
        <f t="shared" si="46"/>
        <v>0</v>
      </c>
      <c r="CL20" s="307">
        <f t="shared" si="46"/>
        <v>0</v>
      </c>
      <c r="CM20" s="307">
        <f t="shared" si="46"/>
        <v>0</v>
      </c>
      <c r="CN20" s="307">
        <f t="shared" si="46"/>
        <v>0</v>
      </c>
      <c r="CO20" s="307">
        <f t="shared" si="46"/>
        <v>0</v>
      </c>
      <c r="CP20" s="307">
        <f t="shared" si="46"/>
        <v>0</v>
      </c>
      <c r="CQ20" s="307">
        <v>0</v>
      </c>
      <c r="CR20" s="307">
        <f>CR21</f>
        <v>0</v>
      </c>
      <c r="CS20" s="307">
        <f>CS21</f>
        <v>0</v>
      </c>
      <c r="CT20" s="307">
        <v>0</v>
      </c>
      <c r="CU20" s="307">
        <f t="shared" ref="CU20:CZ20" si="47">CU21</f>
        <v>0</v>
      </c>
      <c r="CV20" s="307">
        <f t="shared" si="47"/>
        <v>0</v>
      </c>
      <c r="CW20" s="307">
        <f t="shared" si="47"/>
        <v>0</v>
      </c>
      <c r="CX20" s="307">
        <f t="shared" si="47"/>
        <v>0</v>
      </c>
      <c r="CY20" s="307">
        <f t="shared" si="47"/>
        <v>0</v>
      </c>
      <c r="CZ20" s="307">
        <f t="shared" si="47"/>
        <v>0</v>
      </c>
      <c r="DA20" s="307">
        <v>0</v>
      </c>
      <c r="DB20" s="307">
        <f>DB21</f>
        <v>0</v>
      </c>
      <c r="DC20" s="307">
        <f>DC21</f>
        <v>0</v>
      </c>
      <c r="DD20" s="307">
        <f>DD21</f>
        <v>0</v>
      </c>
      <c r="DE20" s="307">
        <v>0</v>
      </c>
      <c r="DF20" s="307">
        <f>DF21</f>
        <v>0</v>
      </c>
      <c r="DG20" s="307">
        <f>DG21</f>
        <v>0</v>
      </c>
      <c r="DH20" s="307">
        <f>DH21</f>
        <v>0</v>
      </c>
      <c r="DI20" s="380">
        <f>DI21</f>
        <v>0</v>
      </c>
      <c r="DJ20" s="381">
        <f>DJ21</f>
        <v>0</v>
      </c>
    </row>
    <row r="21" ht="22.5" customHeight="1" spans="1:114">
      <c r="A21" s="248" t="s">
        <v>305</v>
      </c>
      <c r="B21" s="249"/>
      <c r="C21" s="156"/>
      <c r="D21" s="156" t="s">
        <v>306</v>
      </c>
      <c r="E21" s="307">
        <v>47870.16</v>
      </c>
      <c r="F21" s="307">
        <v>47870.16</v>
      </c>
      <c r="G21" s="307">
        <f t="shared" ref="G21:S21" si="48">G22</f>
        <v>0</v>
      </c>
      <c r="H21" s="307">
        <f t="shared" si="48"/>
        <v>0</v>
      </c>
      <c r="I21" s="307">
        <f t="shared" si="48"/>
        <v>0</v>
      </c>
      <c r="J21" s="307">
        <f t="shared" si="48"/>
        <v>0</v>
      </c>
      <c r="K21" s="307">
        <f t="shared" si="48"/>
        <v>0</v>
      </c>
      <c r="L21" s="307">
        <f t="shared" si="48"/>
        <v>0</v>
      </c>
      <c r="M21" s="307">
        <f t="shared" si="48"/>
        <v>0</v>
      </c>
      <c r="N21" s="307">
        <f t="shared" si="48"/>
        <v>0</v>
      </c>
      <c r="O21" s="307">
        <f t="shared" si="48"/>
        <v>0</v>
      </c>
      <c r="P21" s="307">
        <f t="shared" si="48"/>
        <v>0</v>
      </c>
      <c r="Q21" s="307">
        <f t="shared" si="48"/>
        <v>47870.16</v>
      </c>
      <c r="R21" s="307">
        <f t="shared" si="48"/>
        <v>0</v>
      </c>
      <c r="S21" s="307">
        <f t="shared" si="48"/>
        <v>0</v>
      </c>
      <c r="T21" s="307">
        <v>0</v>
      </c>
      <c r="U21" s="307">
        <f t="shared" ref="U21:AT21" si="49">U22</f>
        <v>0</v>
      </c>
      <c r="V21" s="307">
        <f t="shared" si="49"/>
        <v>0</v>
      </c>
      <c r="W21" s="307">
        <f t="shared" si="49"/>
        <v>0</v>
      </c>
      <c r="X21" s="307">
        <f t="shared" si="49"/>
        <v>0</v>
      </c>
      <c r="Y21" s="307">
        <f t="shared" si="49"/>
        <v>0</v>
      </c>
      <c r="Z21" s="307">
        <f t="shared" si="49"/>
        <v>0</v>
      </c>
      <c r="AA21" s="307">
        <f t="shared" si="49"/>
        <v>0</v>
      </c>
      <c r="AB21" s="307">
        <f t="shared" si="49"/>
        <v>0</v>
      </c>
      <c r="AC21" s="307">
        <f t="shared" si="49"/>
        <v>0</v>
      </c>
      <c r="AD21" s="307">
        <f t="shared" si="49"/>
        <v>0</v>
      </c>
      <c r="AE21" s="379">
        <f t="shared" si="49"/>
        <v>0</v>
      </c>
      <c r="AF21" s="307">
        <f t="shared" si="49"/>
        <v>0</v>
      </c>
      <c r="AG21" s="307">
        <f t="shared" si="49"/>
        <v>0</v>
      </c>
      <c r="AH21" s="307">
        <f t="shared" si="49"/>
        <v>0</v>
      </c>
      <c r="AI21" s="307">
        <f t="shared" si="49"/>
        <v>0</v>
      </c>
      <c r="AJ21" s="307">
        <f t="shared" si="49"/>
        <v>0</v>
      </c>
      <c r="AK21" s="307">
        <f t="shared" si="49"/>
        <v>0</v>
      </c>
      <c r="AL21" s="307">
        <f t="shared" si="49"/>
        <v>0</v>
      </c>
      <c r="AM21" s="307">
        <f t="shared" si="49"/>
        <v>0</v>
      </c>
      <c r="AN21" s="307">
        <f t="shared" si="49"/>
        <v>0</v>
      </c>
      <c r="AO21" s="307">
        <f t="shared" si="49"/>
        <v>0</v>
      </c>
      <c r="AP21" s="307">
        <f t="shared" si="49"/>
        <v>0</v>
      </c>
      <c r="AQ21" s="307">
        <f t="shared" si="49"/>
        <v>0</v>
      </c>
      <c r="AR21" s="307">
        <f t="shared" si="49"/>
        <v>0</v>
      </c>
      <c r="AS21" s="307">
        <f t="shared" si="49"/>
        <v>0</v>
      </c>
      <c r="AT21" s="307">
        <f t="shared" si="49"/>
        <v>0</v>
      </c>
      <c r="AU21" s="307">
        <v>0</v>
      </c>
      <c r="AV21" s="307">
        <f t="shared" ref="AV21:BG21" si="50">AV22</f>
        <v>0</v>
      </c>
      <c r="AW21" s="307">
        <f t="shared" si="50"/>
        <v>0</v>
      </c>
      <c r="AX21" s="307">
        <f t="shared" si="50"/>
        <v>0</v>
      </c>
      <c r="AY21" s="307">
        <f t="shared" si="50"/>
        <v>0</v>
      </c>
      <c r="AZ21" s="307">
        <f t="shared" si="50"/>
        <v>0</v>
      </c>
      <c r="BA21" s="307">
        <f t="shared" si="50"/>
        <v>0</v>
      </c>
      <c r="BB21" s="307">
        <f t="shared" si="50"/>
        <v>0</v>
      </c>
      <c r="BC21" s="307">
        <f t="shared" si="50"/>
        <v>0</v>
      </c>
      <c r="BD21" s="307">
        <f t="shared" si="50"/>
        <v>0</v>
      </c>
      <c r="BE21" s="307">
        <f t="shared" si="50"/>
        <v>0</v>
      </c>
      <c r="BF21" s="307">
        <f t="shared" si="50"/>
        <v>0</v>
      </c>
      <c r="BG21" s="307">
        <f t="shared" si="50"/>
        <v>0</v>
      </c>
      <c r="BH21" s="307">
        <v>0</v>
      </c>
      <c r="BI21" s="307">
        <f>BI22</f>
        <v>0</v>
      </c>
      <c r="BJ21" s="307">
        <f>BJ22</f>
        <v>0</v>
      </c>
      <c r="BK21" s="307">
        <f>BK22</f>
        <v>0</v>
      </c>
      <c r="BL21" s="307">
        <f>BL22</f>
        <v>0</v>
      </c>
      <c r="BM21" s="307">
        <v>0</v>
      </c>
      <c r="BN21" s="307">
        <f t="shared" ref="BN21:BY21" si="51">BN22</f>
        <v>0</v>
      </c>
      <c r="BO21" s="307">
        <f t="shared" si="51"/>
        <v>0</v>
      </c>
      <c r="BP21" s="307">
        <f t="shared" si="51"/>
        <v>0</v>
      </c>
      <c r="BQ21" s="307">
        <f t="shared" si="51"/>
        <v>0</v>
      </c>
      <c r="BR21" s="307">
        <f t="shared" si="51"/>
        <v>0</v>
      </c>
      <c r="BS21" s="307">
        <f t="shared" si="51"/>
        <v>0</v>
      </c>
      <c r="BT21" s="307">
        <f t="shared" si="51"/>
        <v>0</v>
      </c>
      <c r="BU21" s="307">
        <f t="shared" si="51"/>
        <v>0</v>
      </c>
      <c r="BV21" s="307">
        <f t="shared" si="51"/>
        <v>0</v>
      </c>
      <c r="BW21" s="307">
        <f t="shared" si="51"/>
        <v>0</v>
      </c>
      <c r="BX21" s="307">
        <f t="shared" si="51"/>
        <v>0</v>
      </c>
      <c r="BY21" s="307">
        <f t="shared" si="51"/>
        <v>0</v>
      </c>
      <c r="BZ21" s="307">
        <v>0</v>
      </c>
      <c r="CA21" s="307">
        <f t="shared" ref="CA21:CP21" si="52">CA22</f>
        <v>0</v>
      </c>
      <c r="CB21" s="307">
        <f t="shared" si="52"/>
        <v>0</v>
      </c>
      <c r="CC21" s="307">
        <f t="shared" si="52"/>
        <v>0</v>
      </c>
      <c r="CD21" s="307">
        <f t="shared" si="52"/>
        <v>0</v>
      </c>
      <c r="CE21" s="379">
        <f t="shared" si="52"/>
        <v>0</v>
      </c>
      <c r="CF21" s="379">
        <f t="shared" si="52"/>
        <v>0</v>
      </c>
      <c r="CG21" s="379">
        <f t="shared" si="52"/>
        <v>0</v>
      </c>
      <c r="CH21" s="307">
        <f t="shared" si="52"/>
        <v>0</v>
      </c>
      <c r="CI21" s="307">
        <f t="shared" si="52"/>
        <v>0</v>
      </c>
      <c r="CJ21" s="307">
        <f t="shared" si="52"/>
        <v>0</v>
      </c>
      <c r="CK21" s="307">
        <f t="shared" si="52"/>
        <v>0</v>
      </c>
      <c r="CL21" s="307">
        <f t="shared" si="52"/>
        <v>0</v>
      </c>
      <c r="CM21" s="307">
        <f t="shared" si="52"/>
        <v>0</v>
      </c>
      <c r="CN21" s="307">
        <f t="shared" si="52"/>
        <v>0</v>
      </c>
      <c r="CO21" s="307">
        <f t="shared" si="52"/>
        <v>0</v>
      </c>
      <c r="CP21" s="307">
        <f t="shared" si="52"/>
        <v>0</v>
      </c>
      <c r="CQ21" s="307">
        <v>0</v>
      </c>
      <c r="CR21" s="307">
        <f>CR22</f>
        <v>0</v>
      </c>
      <c r="CS21" s="307">
        <f>CS22</f>
        <v>0</v>
      </c>
      <c r="CT21" s="307">
        <v>0</v>
      </c>
      <c r="CU21" s="307">
        <f t="shared" ref="CU21:CZ21" si="53">CU22</f>
        <v>0</v>
      </c>
      <c r="CV21" s="307">
        <f t="shared" si="53"/>
        <v>0</v>
      </c>
      <c r="CW21" s="307">
        <f t="shared" si="53"/>
        <v>0</v>
      </c>
      <c r="CX21" s="307">
        <f t="shared" si="53"/>
        <v>0</v>
      </c>
      <c r="CY21" s="307">
        <f t="shared" si="53"/>
        <v>0</v>
      </c>
      <c r="CZ21" s="307">
        <f t="shared" si="53"/>
        <v>0</v>
      </c>
      <c r="DA21" s="307">
        <v>0</v>
      </c>
      <c r="DB21" s="307">
        <f>DB22</f>
        <v>0</v>
      </c>
      <c r="DC21" s="307">
        <f>DC22</f>
        <v>0</v>
      </c>
      <c r="DD21" s="307">
        <f>DD22</f>
        <v>0</v>
      </c>
      <c r="DE21" s="307">
        <v>0</v>
      </c>
      <c r="DF21" s="307">
        <f>DF22</f>
        <v>0</v>
      </c>
      <c r="DG21" s="307">
        <f>DG22</f>
        <v>0</v>
      </c>
      <c r="DH21" s="307">
        <f>DH22</f>
        <v>0</v>
      </c>
      <c r="DI21" s="380">
        <f>DI22</f>
        <v>0</v>
      </c>
      <c r="DJ21" s="381">
        <f>DJ22</f>
        <v>0</v>
      </c>
    </row>
    <row r="22" ht="22.5" customHeight="1" spans="1:114">
      <c r="A22" s="252" t="s">
        <v>307</v>
      </c>
      <c r="B22" s="253"/>
      <c r="C22" s="160"/>
      <c r="D22" s="160" t="s">
        <v>308</v>
      </c>
      <c r="E22" s="307">
        <v>47870.16</v>
      </c>
      <c r="F22" s="307">
        <v>47870.16</v>
      </c>
      <c r="G22" s="307">
        <v>0</v>
      </c>
      <c r="H22" s="307">
        <v>0</v>
      </c>
      <c r="I22" s="307">
        <v>0</v>
      </c>
      <c r="J22" s="307">
        <v>0</v>
      </c>
      <c r="K22" s="307">
        <v>0</v>
      </c>
      <c r="L22" s="307">
        <v>0</v>
      </c>
      <c r="M22" s="307">
        <v>0</v>
      </c>
      <c r="N22" s="307">
        <v>0</v>
      </c>
      <c r="O22" s="307">
        <v>0</v>
      </c>
      <c r="P22" s="307">
        <v>0</v>
      </c>
      <c r="Q22" s="307">
        <v>47870.16</v>
      </c>
      <c r="R22" s="307">
        <v>0</v>
      </c>
      <c r="S22" s="307">
        <v>0</v>
      </c>
      <c r="T22" s="307">
        <v>0</v>
      </c>
      <c r="U22" s="307">
        <v>0</v>
      </c>
      <c r="V22" s="307">
        <v>0</v>
      </c>
      <c r="W22" s="307">
        <v>0</v>
      </c>
      <c r="X22" s="307">
        <v>0</v>
      </c>
      <c r="Y22" s="307">
        <v>0</v>
      </c>
      <c r="Z22" s="307">
        <v>0</v>
      </c>
      <c r="AA22" s="307">
        <v>0</v>
      </c>
      <c r="AB22" s="307">
        <v>0</v>
      </c>
      <c r="AC22" s="307">
        <v>0</v>
      </c>
      <c r="AD22" s="307">
        <v>0</v>
      </c>
      <c r="AE22" s="379">
        <v>0</v>
      </c>
      <c r="AF22" s="307">
        <v>0</v>
      </c>
      <c r="AG22" s="307">
        <v>0</v>
      </c>
      <c r="AH22" s="307">
        <v>0</v>
      </c>
      <c r="AI22" s="307">
        <v>0</v>
      </c>
      <c r="AJ22" s="307">
        <v>0</v>
      </c>
      <c r="AK22" s="307">
        <v>0</v>
      </c>
      <c r="AL22" s="307">
        <v>0</v>
      </c>
      <c r="AM22" s="307">
        <v>0</v>
      </c>
      <c r="AN22" s="307">
        <v>0</v>
      </c>
      <c r="AO22" s="307">
        <v>0</v>
      </c>
      <c r="AP22" s="307">
        <v>0</v>
      </c>
      <c r="AQ22" s="307">
        <v>0</v>
      </c>
      <c r="AR22" s="307">
        <v>0</v>
      </c>
      <c r="AS22" s="307">
        <v>0</v>
      </c>
      <c r="AT22" s="307">
        <v>0</v>
      </c>
      <c r="AU22" s="307">
        <v>0</v>
      </c>
      <c r="AV22" s="307">
        <v>0</v>
      </c>
      <c r="AW22" s="307">
        <v>0</v>
      </c>
      <c r="AX22" s="307">
        <v>0</v>
      </c>
      <c r="AY22" s="307">
        <v>0</v>
      </c>
      <c r="AZ22" s="307">
        <v>0</v>
      </c>
      <c r="BA22" s="307">
        <v>0</v>
      </c>
      <c r="BB22" s="307">
        <v>0</v>
      </c>
      <c r="BC22" s="307">
        <v>0</v>
      </c>
      <c r="BD22" s="307">
        <v>0</v>
      </c>
      <c r="BE22" s="307">
        <v>0</v>
      </c>
      <c r="BF22" s="307">
        <v>0</v>
      </c>
      <c r="BG22" s="307">
        <v>0</v>
      </c>
      <c r="BH22" s="307">
        <v>0</v>
      </c>
      <c r="BI22" s="307">
        <v>0</v>
      </c>
      <c r="BJ22" s="307">
        <v>0</v>
      </c>
      <c r="BK22" s="307">
        <v>0</v>
      </c>
      <c r="BL22" s="307">
        <v>0</v>
      </c>
      <c r="BM22" s="307">
        <v>0</v>
      </c>
      <c r="BN22" s="307">
        <v>0</v>
      </c>
      <c r="BO22" s="307">
        <v>0</v>
      </c>
      <c r="BP22" s="307">
        <v>0</v>
      </c>
      <c r="BQ22" s="307">
        <v>0</v>
      </c>
      <c r="BR22" s="307">
        <v>0</v>
      </c>
      <c r="BS22" s="307">
        <v>0</v>
      </c>
      <c r="BT22" s="307">
        <v>0</v>
      </c>
      <c r="BU22" s="307">
        <v>0</v>
      </c>
      <c r="BV22" s="307">
        <v>0</v>
      </c>
      <c r="BW22" s="307">
        <v>0</v>
      </c>
      <c r="BX22" s="307">
        <v>0</v>
      </c>
      <c r="BY22" s="307">
        <v>0</v>
      </c>
      <c r="BZ22" s="307">
        <v>0</v>
      </c>
      <c r="CA22" s="307">
        <v>0</v>
      </c>
      <c r="CB22" s="307">
        <v>0</v>
      </c>
      <c r="CC22" s="307">
        <v>0</v>
      </c>
      <c r="CD22" s="307">
        <v>0</v>
      </c>
      <c r="CE22" s="379">
        <v>0</v>
      </c>
      <c r="CF22" s="379">
        <v>0</v>
      </c>
      <c r="CG22" s="379">
        <v>0</v>
      </c>
      <c r="CH22" s="307">
        <v>0</v>
      </c>
      <c r="CI22" s="307">
        <v>0</v>
      </c>
      <c r="CJ22" s="307">
        <v>0</v>
      </c>
      <c r="CK22" s="307">
        <v>0</v>
      </c>
      <c r="CL22" s="307">
        <v>0</v>
      </c>
      <c r="CM22" s="307">
        <v>0</v>
      </c>
      <c r="CN22" s="307">
        <v>0</v>
      </c>
      <c r="CO22" s="307">
        <v>0</v>
      </c>
      <c r="CP22" s="307">
        <v>0</v>
      </c>
      <c r="CQ22" s="307">
        <v>0</v>
      </c>
      <c r="CR22" s="307">
        <v>0</v>
      </c>
      <c r="CS22" s="307">
        <v>0</v>
      </c>
      <c r="CT22" s="307">
        <v>0</v>
      </c>
      <c r="CU22" s="307">
        <v>0</v>
      </c>
      <c r="CV22" s="307">
        <v>0</v>
      </c>
      <c r="CW22" s="307">
        <v>0</v>
      </c>
      <c r="CX22" s="307">
        <v>0</v>
      </c>
      <c r="CY22" s="307">
        <v>0</v>
      </c>
      <c r="CZ22" s="307">
        <v>0</v>
      </c>
      <c r="DA22" s="307">
        <v>0</v>
      </c>
      <c r="DB22" s="307">
        <v>0</v>
      </c>
      <c r="DC22" s="307">
        <v>0</v>
      </c>
      <c r="DD22" s="307">
        <v>0</v>
      </c>
      <c r="DE22" s="307">
        <v>0</v>
      </c>
      <c r="DF22" s="307">
        <v>0</v>
      </c>
      <c r="DG22" s="307">
        <v>0</v>
      </c>
      <c r="DH22" s="307">
        <v>0</v>
      </c>
      <c r="DI22" s="380">
        <v>0</v>
      </c>
      <c r="DJ22" s="381">
        <v>0</v>
      </c>
    </row>
    <row r="23" ht="22.5" customHeight="1" spans="1:114">
      <c r="A23" s="248" t="s">
        <v>309</v>
      </c>
      <c r="B23" s="249"/>
      <c r="C23" s="156"/>
      <c r="D23" s="156" t="s">
        <v>310</v>
      </c>
      <c r="E23" s="307">
        <v>35861.62</v>
      </c>
      <c r="F23" s="307">
        <v>35861.62</v>
      </c>
      <c r="G23" s="307">
        <f t="shared" ref="G23:S23" si="54">G24</f>
        <v>361.94</v>
      </c>
      <c r="H23" s="307">
        <f t="shared" si="54"/>
        <v>0</v>
      </c>
      <c r="I23" s="307">
        <f t="shared" si="54"/>
        <v>35150.14</v>
      </c>
      <c r="J23" s="307">
        <f t="shared" si="54"/>
        <v>0</v>
      </c>
      <c r="K23" s="307">
        <f t="shared" si="54"/>
        <v>0</v>
      </c>
      <c r="L23" s="307">
        <f t="shared" si="54"/>
        <v>349.54</v>
      </c>
      <c r="M23" s="307">
        <f t="shared" si="54"/>
        <v>0</v>
      </c>
      <c r="N23" s="307">
        <f t="shared" si="54"/>
        <v>0</v>
      </c>
      <c r="O23" s="307">
        <f t="shared" si="54"/>
        <v>0</v>
      </c>
      <c r="P23" s="307">
        <f t="shared" si="54"/>
        <v>0</v>
      </c>
      <c r="Q23" s="307">
        <f t="shared" si="54"/>
        <v>0</v>
      </c>
      <c r="R23" s="307">
        <f t="shared" si="54"/>
        <v>0</v>
      </c>
      <c r="S23" s="307">
        <f t="shared" si="54"/>
        <v>0</v>
      </c>
      <c r="T23" s="307">
        <v>0</v>
      </c>
      <c r="U23" s="307">
        <f t="shared" ref="U23:AT23" si="55">U24</f>
        <v>0</v>
      </c>
      <c r="V23" s="307">
        <f t="shared" si="55"/>
        <v>0</v>
      </c>
      <c r="W23" s="307">
        <f t="shared" si="55"/>
        <v>0</v>
      </c>
      <c r="X23" s="307">
        <f t="shared" si="55"/>
        <v>0</v>
      </c>
      <c r="Y23" s="307">
        <f t="shared" si="55"/>
        <v>0</v>
      </c>
      <c r="Z23" s="307">
        <f t="shared" si="55"/>
        <v>0</v>
      </c>
      <c r="AA23" s="307">
        <f t="shared" si="55"/>
        <v>0</v>
      </c>
      <c r="AB23" s="307">
        <f t="shared" si="55"/>
        <v>0</v>
      </c>
      <c r="AC23" s="307">
        <f t="shared" si="55"/>
        <v>0</v>
      </c>
      <c r="AD23" s="307">
        <f t="shared" si="55"/>
        <v>0</v>
      </c>
      <c r="AE23" s="379">
        <f t="shared" si="55"/>
        <v>0</v>
      </c>
      <c r="AF23" s="307">
        <f t="shared" si="55"/>
        <v>0</v>
      </c>
      <c r="AG23" s="307">
        <f t="shared" si="55"/>
        <v>0</v>
      </c>
      <c r="AH23" s="307">
        <f t="shared" si="55"/>
        <v>0</v>
      </c>
      <c r="AI23" s="307">
        <f t="shared" si="55"/>
        <v>0</v>
      </c>
      <c r="AJ23" s="307">
        <f t="shared" si="55"/>
        <v>0</v>
      </c>
      <c r="AK23" s="307">
        <f t="shared" si="55"/>
        <v>0</v>
      </c>
      <c r="AL23" s="307">
        <f t="shared" si="55"/>
        <v>0</v>
      </c>
      <c r="AM23" s="307">
        <f t="shared" si="55"/>
        <v>0</v>
      </c>
      <c r="AN23" s="307">
        <f t="shared" si="55"/>
        <v>0</v>
      </c>
      <c r="AO23" s="307">
        <f t="shared" si="55"/>
        <v>0</v>
      </c>
      <c r="AP23" s="307">
        <f t="shared" si="55"/>
        <v>0</v>
      </c>
      <c r="AQ23" s="307">
        <f t="shared" si="55"/>
        <v>0</v>
      </c>
      <c r="AR23" s="307">
        <f t="shared" si="55"/>
        <v>0</v>
      </c>
      <c r="AS23" s="307">
        <f t="shared" si="55"/>
        <v>0</v>
      </c>
      <c r="AT23" s="307">
        <f t="shared" si="55"/>
        <v>0</v>
      </c>
      <c r="AU23" s="307">
        <v>0</v>
      </c>
      <c r="AV23" s="307">
        <f t="shared" ref="AV23:BG23" si="56">AV24</f>
        <v>0</v>
      </c>
      <c r="AW23" s="307">
        <f t="shared" si="56"/>
        <v>0</v>
      </c>
      <c r="AX23" s="307">
        <f t="shared" si="56"/>
        <v>0</v>
      </c>
      <c r="AY23" s="307">
        <f t="shared" si="56"/>
        <v>0</v>
      </c>
      <c r="AZ23" s="307">
        <f t="shared" si="56"/>
        <v>0</v>
      </c>
      <c r="BA23" s="307">
        <f t="shared" si="56"/>
        <v>0</v>
      </c>
      <c r="BB23" s="307">
        <f t="shared" si="56"/>
        <v>0</v>
      </c>
      <c r="BC23" s="307">
        <f t="shared" si="56"/>
        <v>0</v>
      </c>
      <c r="BD23" s="307">
        <f t="shared" si="56"/>
        <v>0</v>
      </c>
      <c r="BE23" s="307">
        <f t="shared" si="56"/>
        <v>0</v>
      </c>
      <c r="BF23" s="307">
        <f t="shared" si="56"/>
        <v>0</v>
      </c>
      <c r="BG23" s="307">
        <f t="shared" si="56"/>
        <v>0</v>
      </c>
      <c r="BH23" s="307">
        <v>0</v>
      </c>
      <c r="BI23" s="307">
        <f>BI24</f>
        <v>0</v>
      </c>
      <c r="BJ23" s="307">
        <f>BJ24</f>
        <v>0</v>
      </c>
      <c r="BK23" s="307">
        <f>BK24</f>
        <v>0</v>
      </c>
      <c r="BL23" s="307">
        <f>BL24</f>
        <v>0</v>
      </c>
      <c r="BM23" s="307">
        <v>0</v>
      </c>
      <c r="BN23" s="307">
        <f t="shared" ref="BN23:BY23" si="57">BN24</f>
        <v>0</v>
      </c>
      <c r="BO23" s="307">
        <f t="shared" si="57"/>
        <v>0</v>
      </c>
      <c r="BP23" s="307">
        <f t="shared" si="57"/>
        <v>0</v>
      </c>
      <c r="BQ23" s="307">
        <f t="shared" si="57"/>
        <v>0</v>
      </c>
      <c r="BR23" s="307">
        <f t="shared" si="57"/>
        <v>0</v>
      </c>
      <c r="BS23" s="307">
        <f t="shared" si="57"/>
        <v>0</v>
      </c>
      <c r="BT23" s="307">
        <f t="shared" si="57"/>
        <v>0</v>
      </c>
      <c r="BU23" s="307">
        <f t="shared" si="57"/>
        <v>0</v>
      </c>
      <c r="BV23" s="307">
        <f t="shared" si="57"/>
        <v>0</v>
      </c>
      <c r="BW23" s="307">
        <f t="shared" si="57"/>
        <v>0</v>
      </c>
      <c r="BX23" s="307">
        <f t="shared" si="57"/>
        <v>0</v>
      </c>
      <c r="BY23" s="307">
        <f t="shared" si="57"/>
        <v>0</v>
      </c>
      <c r="BZ23" s="307">
        <v>0</v>
      </c>
      <c r="CA23" s="307">
        <f t="shared" ref="CA23:CP23" si="58">CA24</f>
        <v>0</v>
      </c>
      <c r="CB23" s="307">
        <f t="shared" si="58"/>
        <v>0</v>
      </c>
      <c r="CC23" s="307">
        <f t="shared" si="58"/>
        <v>0</v>
      </c>
      <c r="CD23" s="307">
        <f t="shared" si="58"/>
        <v>0</v>
      </c>
      <c r="CE23" s="379">
        <f t="shared" si="58"/>
        <v>0</v>
      </c>
      <c r="CF23" s="379">
        <f t="shared" si="58"/>
        <v>0</v>
      </c>
      <c r="CG23" s="379">
        <f t="shared" si="58"/>
        <v>0</v>
      </c>
      <c r="CH23" s="307">
        <f t="shared" si="58"/>
        <v>0</v>
      </c>
      <c r="CI23" s="307">
        <f t="shared" si="58"/>
        <v>0</v>
      </c>
      <c r="CJ23" s="307">
        <f t="shared" si="58"/>
        <v>0</v>
      </c>
      <c r="CK23" s="307">
        <f t="shared" si="58"/>
        <v>0</v>
      </c>
      <c r="CL23" s="307">
        <f t="shared" si="58"/>
        <v>0</v>
      </c>
      <c r="CM23" s="307">
        <f t="shared" si="58"/>
        <v>0</v>
      </c>
      <c r="CN23" s="307">
        <f t="shared" si="58"/>
        <v>0</v>
      </c>
      <c r="CO23" s="307">
        <f t="shared" si="58"/>
        <v>0</v>
      </c>
      <c r="CP23" s="307">
        <f t="shared" si="58"/>
        <v>0</v>
      </c>
      <c r="CQ23" s="307">
        <v>0</v>
      </c>
      <c r="CR23" s="307">
        <f>CR24</f>
        <v>0</v>
      </c>
      <c r="CS23" s="307">
        <f>CS24</f>
        <v>0</v>
      </c>
      <c r="CT23" s="307">
        <v>0</v>
      </c>
      <c r="CU23" s="307">
        <f t="shared" ref="CU23:CZ23" si="59">CU24</f>
        <v>0</v>
      </c>
      <c r="CV23" s="307">
        <f t="shared" si="59"/>
        <v>0</v>
      </c>
      <c r="CW23" s="307">
        <f t="shared" si="59"/>
        <v>0</v>
      </c>
      <c r="CX23" s="307">
        <f t="shared" si="59"/>
        <v>0</v>
      </c>
      <c r="CY23" s="307">
        <f t="shared" si="59"/>
        <v>0</v>
      </c>
      <c r="CZ23" s="307">
        <f t="shared" si="59"/>
        <v>0</v>
      </c>
      <c r="DA23" s="307">
        <v>0</v>
      </c>
      <c r="DB23" s="307">
        <f>DB24</f>
        <v>0</v>
      </c>
      <c r="DC23" s="307">
        <f>DC24</f>
        <v>0</v>
      </c>
      <c r="DD23" s="307">
        <f>DD24</f>
        <v>0</v>
      </c>
      <c r="DE23" s="307">
        <v>0</v>
      </c>
      <c r="DF23" s="307">
        <f>DF24</f>
        <v>0</v>
      </c>
      <c r="DG23" s="307">
        <f>DG24</f>
        <v>0</v>
      </c>
      <c r="DH23" s="307">
        <f>DH24</f>
        <v>0</v>
      </c>
      <c r="DI23" s="380">
        <f>DI24</f>
        <v>0</v>
      </c>
      <c r="DJ23" s="381">
        <f>DJ24</f>
        <v>0</v>
      </c>
    </row>
    <row r="24" ht="22.5" customHeight="1" spans="1:114">
      <c r="A24" s="248" t="s">
        <v>311</v>
      </c>
      <c r="B24" s="249"/>
      <c r="C24" s="156"/>
      <c r="D24" s="156" t="s">
        <v>312</v>
      </c>
      <c r="E24" s="307">
        <v>35861.62</v>
      </c>
      <c r="F24" s="307">
        <v>35861.62</v>
      </c>
      <c r="G24" s="307">
        <f t="shared" ref="G24:S24" si="60">G25</f>
        <v>361.94</v>
      </c>
      <c r="H24" s="307">
        <f t="shared" si="60"/>
        <v>0</v>
      </c>
      <c r="I24" s="307">
        <f t="shared" si="60"/>
        <v>35150.14</v>
      </c>
      <c r="J24" s="307">
        <f t="shared" si="60"/>
        <v>0</v>
      </c>
      <c r="K24" s="307">
        <f t="shared" si="60"/>
        <v>0</v>
      </c>
      <c r="L24" s="307">
        <f t="shared" si="60"/>
        <v>349.54</v>
      </c>
      <c r="M24" s="307">
        <f t="shared" si="60"/>
        <v>0</v>
      </c>
      <c r="N24" s="307">
        <f t="shared" si="60"/>
        <v>0</v>
      </c>
      <c r="O24" s="307">
        <f t="shared" si="60"/>
        <v>0</v>
      </c>
      <c r="P24" s="307">
        <f t="shared" si="60"/>
        <v>0</v>
      </c>
      <c r="Q24" s="307">
        <f t="shared" si="60"/>
        <v>0</v>
      </c>
      <c r="R24" s="307">
        <f t="shared" si="60"/>
        <v>0</v>
      </c>
      <c r="S24" s="307">
        <f t="shared" si="60"/>
        <v>0</v>
      </c>
      <c r="T24" s="307">
        <v>0</v>
      </c>
      <c r="U24" s="307">
        <f t="shared" ref="U24:AT24" si="61">U25</f>
        <v>0</v>
      </c>
      <c r="V24" s="307">
        <f t="shared" si="61"/>
        <v>0</v>
      </c>
      <c r="W24" s="307">
        <f t="shared" si="61"/>
        <v>0</v>
      </c>
      <c r="X24" s="307">
        <f t="shared" si="61"/>
        <v>0</v>
      </c>
      <c r="Y24" s="307">
        <f t="shared" si="61"/>
        <v>0</v>
      </c>
      <c r="Z24" s="307">
        <f t="shared" si="61"/>
        <v>0</v>
      </c>
      <c r="AA24" s="307">
        <f t="shared" si="61"/>
        <v>0</v>
      </c>
      <c r="AB24" s="307">
        <f t="shared" si="61"/>
        <v>0</v>
      </c>
      <c r="AC24" s="307">
        <f t="shared" si="61"/>
        <v>0</v>
      </c>
      <c r="AD24" s="307">
        <f t="shared" si="61"/>
        <v>0</v>
      </c>
      <c r="AE24" s="379">
        <f t="shared" si="61"/>
        <v>0</v>
      </c>
      <c r="AF24" s="307">
        <f t="shared" si="61"/>
        <v>0</v>
      </c>
      <c r="AG24" s="307">
        <f t="shared" si="61"/>
        <v>0</v>
      </c>
      <c r="AH24" s="307">
        <f t="shared" si="61"/>
        <v>0</v>
      </c>
      <c r="AI24" s="307">
        <f t="shared" si="61"/>
        <v>0</v>
      </c>
      <c r="AJ24" s="307">
        <f t="shared" si="61"/>
        <v>0</v>
      </c>
      <c r="AK24" s="307">
        <f t="shared" si="61"/>
        <v>0</v>
      </c>
      <c r="AL24" s="307">
        <f t="shared" si="61"/>
        <v>0</v>
      </c>
      <c r="AM24" s="307">
        <f t="shared" si="61"/>
        <v>0</v>
      </c>
      <c r="AN24" s="307">
        <f t="shared" si="61"/>
        <v>0</v>
      </c>
      <c r="AO24" s="307">
        <f t="shared" si="61"/>
        <v>0</v>
      </c>
      <c r="AP24" s="307">
        <f t="shared" si="61"/>
        <v>0</v>
      </c>
      <c r="AQ24" s="307">
        <f t="shared" si="61"/>
        <v>0</v>
      </c>
      <c r="AR24" s="307">
        <f t="shared" si="61"/>
        <v>0</v>
      </c>
      <c r="AS24" s="307">
        <f t="shared" si="61"/>
        <v>0</v>
      </c>
      <c r="AT24" s="307">
        <f t="shared" si="61"/>
        <v>0</v>
      </c>
      <c r="AU24" s="307">
        <v>0</v>
      </c>
      <c r="AV24" s="307">
        <f t="shared" ref="AV24:BG24" si="62">AV25</f>
        <v>0</v>
      </c>
      <c r="AW24" s="307">
        <f t="shared" si="62"/>
        <v>0</v>
      </c>
      <c r="AX24" s="307">
        <f t="shared" si="62"/>
        <v>0</v>
      </c>
      <c r="AY24" s="307">
        <f t="shared" si="62"/>
        <v>0</v>
      </c>
      <c r="AZ24" s="307">
        <f t="shared" si="62"/>
        <v>0</v>
      </c>
      <c r="BA24" s="307">
        <f t="shared" si="62"/>
        <v>0</v>
      </c>
      <c r="BB24" s="307">
        <f t="shared" si="62"/>
        <v>0</v>
      </c>
      <c r="BC24" s="307">
        <f t="shared" si="62"/>
        <v>0</v>
      </c>
      <c r="BD24" s="307">
        <f t="shared" si="62"/>
        <v>0</v>
      </c>
      <c r="BE24" s="307">
        <f t="shared" si="62"/>
        <v>0</v>
      </c>
      <c r="BF24" s="307">
        <f t="shared" si="62"/>
        <v>0</v>
      </c>
      <c r="BG24" s="307">
        <f t="shared" si="62"/>
        <v>0</v>
      </c>
      <c r="BH24" s="307">
        <v>0</v>
      </c>
      <c r="BI24" s="307">
        <f>BI25</f>
        <v>0</v>
      </c>
      <c r="BJ24" s="307">
        <f>BJ25</f>
        <v>0</v>
      </c>
      <c r="BK24" s="307">
        <f>BK25</f>
        <v>0</v>
      </c>
      <c r="BL24" s="307">
        <f>BL25</f>
        <v>0</v>
      </c>
      <c r="BM24" s="307">
        <v>0</v>
      </c>
      <c r="BN24" s="307">
        <f t="shared" ref="BN24:BY24" si="63">BN25</f>
        <v>0</v>
      </c>
      <c r="BO24" s="307">
        <f t="shared" si="63"/>
        <v>0</v>
      </c>
      <c r="BP24" s="307">
        <f t="shared" si="63"/>
        <v>0</v>
      </c>
      <c r="BQ24" s="307">
        <f t="shared" si="63"/>
        <v>0</v>
      </c>
      <c r="BR24" s="307">
        <f t="shared" si="63"/>
        <v>0</v>
      </c>
      <c r="BS24" s="307">
        <f t="shared" si="63"/>
        <v>0</v>
      </c>
      <c r="BT24" s="307">
        <f t="shared" si="63"/>
        <v>0</v>
      </c>
      <c r="BU24" s="307">
        <f t="shared" si="63"/>
        <v>0</v>
      </c>
      <c r="BV24" s="307">
        <f t="shared" si="63"/>
        <v>0</v>
      </c>
      <c r="BW24" s="307">
        <f t="shared" si="63"/>
        <v>0</v>
      </c>
      <c r="BX24" s="307">
        <f t="shared" si="63"/>
        <v>0</v>
      </c>
      <c r="BY24" s="307">
        <f t="shared" si="63"/>
        <v>0</v>
      </c>
      <c r="BZ24" s="307">
        <v>0</v>
      </c>
      <c r="CA24" s="307">
        <f t="shared" ref="CA24:CP24" si="64">CA25</f>
        <v>0</v>
      </c>
      <c r="CB24" s="307">
        <f t="shared" si="64"/>
        <v>0</v>
      </c>
      <c r="CC24" s="307">
        <f t="shared" si="64"/>
        <v>0</v>
      </c>
      <c r="CD24" s="307">
        <f t="shared" si="64"/>
        <v>0</v>
      </c>
      <c r="CE24" s="379">
        <f t="shared" si="64"/>
        <v>0</v>
      </c>
      <c r="CF24" s="379">
        <f t="shared" si="64"/>
        <v>0</v>
      </c>
      <c r="CG24" s="379">
        <f t="shared" si="64"/>
        <v>0</v>
      </c>
      <c r="CH24" s="307">
        <f t="shared" si="64"/>
        <v>0</v>
      </c>
      <c r="CI24" s="307">
        <f t="shared" si="64"/>
        <v>0</v>
      </c>
      <c r="CJ24" s="307">
        <f t="shared" si="64"/>
        <v>0</v>
      </c>
      <c r="CK24" s="307">
        <f t="shared" si="64"/>
        <v>0</v>
      </c>
      <c r="CL24" s="307">
        <f t="shared" si="64"/>
        <v>0</v>
      </c>
      <c r="CM24" s="307">
        <f t="shared" si="64"/>
        <v>0</v>
      </c>
      <c r="CN24" s="307">
        <f t="shared" si="64"/>
        <v>0</v>
      </c>
      <c r="CO24" s="307">
        <f t="shared" si="64"/>
        <v>0</v>
      </c>
      <c r="CP24" s="307">
        <f t="shared" si="64"/>
        <v>0</v>
      </c>
      <c r="CQ24" s="307">
        <v>0</v>
      </c>
      <c r="CR24" s="307">
        <f>CR25</f>
        <v>0</v>
      </c>
      <c r="CS24" s="307">
        <f>CS25</f>
        <v>0</v>
      </c>
      <c r="CT24" s="307">
        <v>0</v>
      </c>
      <c r="CU24" s="307">
        <f t="shared" ref="CU24:CZ24" si="65">CU25</f>
        <v>0</v>
      </c>
      <c r="CV24" s="307">
        <f t="shared" si="65"/>
        <v>0</v>
      </c>
      <c r="CW24" s="307">
        <f t="shared" si="65"/>
        <v>0</v>
      </c>
      <c r="CX24" s="307">
        <f t="shared" si="65"/>
        <v>0</v>
      </c>
      <c r="CY24" s="307">
        <f t="shared" si="65"/>
        <v>0</v>
      </c>
      <c r="CZ24" s="307">
        <f t="shared" si="65"/>
        <v>0</v>
      </c>
      <c r="DA24" s="307">
        <v>0</v>
      </c>
      <c r="DB24" s="307">
        <f>DB25</f>
        <v>0</v>
      </c>
      <c r="DC24" s="307">
        <f>DC25</f>
        <v>0</v>
      </c>
      <c r="DD24" s="307">
        <f>DD25</f>
        <v>0</v>
      </c>
      <c r="DE24" s="307">
        <v>0</v>
      </c>
      <c r="DF24" s="307">
        <f>DF25</f>
        <v>0</v>
      </c>
      <c r="DG24" s="307">
        <f>DG25</f>
        <v>0</v>
      </c>
      <c r="DH24" s="307">
        <f>DH25</f>
        <v>0</v>
      </c>
      <c r="DI24" s="380">
        <f>DI25</f>
        <v>0</v>
      </c>
      <c r="DJ24" s="381">
        <f>DJ25</f>
        <v>0</v>
      </c>
    </row>
    <row r="25" ht="22.5" customHeight="1" spans="1:114">
      <c r="A25" s="252" t="s">
        <v>313</v>
      </c>
      <c r="B25" s="253"/>
      <c r="C25" s="160"/>
      <c r="D25" s="160" t="s">
        <v>314</v>
      </c>
      <c r="E25" s="307">
        <v>35861.62</v>
      </c>
      <c r="F25" s="307">
        <v>35861.62</v>
      </c>
      <c r="G25" s="307">
        <v>361.94</v>
      </c>
      <c r="H25" s="307">
        <v>0</v>
      </c>
      <c r="I25" s="307">
        <v>35150.14</v>
      </c>
      <c r="J25" s="307">
        <v>0</v>
      </c>
      <c r="K25" s="307">
        <v>0</v>
      </c>
      <c r="L25" s="307">
        <v>349.54</v>
      </c>
      <c r="M25" s="307">
        <v>0</v>
      </c>
      <c r="N25" s="307">
        <v>0</v>
      </c>
      <c r="O25" s="307">
        <v>0</v>
      </c>
      <c r="P25" s="307">
        <v>0</v>
      </c>
      <c r="Q25" s="307">
        <v>0</v>
      </c>
      <c r="R25" s="307">
        <v>0</v>
      </c>
      <c r="S25" s="307">
        <v>0</v>
      </c>
      <c r="T25" s="307">
        <v>0</v>
      </c>
      <c r="U25" s="307">
        <v>0</v>
      </c>
      <c r="V25" s="307">
        <v>0</v>
      </c>
      <c r="W25" s="307">
        <v>0</v>
      </c>
      <c r="X25" s="307">
        <v>0</v>
      </c>
      <c r="Y25" s="307">
        <v>0</v>
      </c>
      <c r="Z25" s="307">
        <v>0</v>
      </c>
      <c r="AA25" s="307">
        <v>0</v>
      </c>
      <c r="AB25" s="307">
        <v>0</v>
      </c>
      <c r="AC25" s="307">
        <v>0</v>
      </c>
      <c r="AD25" s="307">
        <v>0</v>
      </c>
      <c r="AE25" s="379">
        <v>0</v>
      </c>
      <c r="AF25" s="307">
        <v>0</v>
      </c>
      <c r="AG25" s="307">
        <v>0</v>
      </c>
      <c r="AH25" s="307">
        <v>0</v>
      </c>
      <c r="AI25" s="307">
        <v>0</v>
      </c>
      <c r="AJ25" s="307">
        <v>0</v>
      </c>
      <c r="AK25" s="307">
        <v>0</v>
      </c>
      <c r="AL25" s="307">
        <v>0</v>
      </c>
      <c r="AM25" s="307">
        <v>0</v>
      </c>
      <c r="AN25" s="307">
        <v>0</v>
      </c>
      <c r="AO25" s="307">
        <v>0</v>
      </c>
      <c r="AP25" s="307">
        <v>0</v>
      </c>
      <c r="AQ25" s="307">
        <v>0</v>
      </c>
      <c r="AR25" s="307">
        <v>0</v>
      </c>
      <c r="AS25" s="307">
        <v>0</v>
      </c>
      <c r="AT25" s="307">
        <v>0</v>
      </c>
      <c r="AU25" s="307">
        <v>0</v>
      </c>
      <c r="AV25" s="307">
        <v>0</v>
      </c>
      <c r="AW25" s="307">
        <v>0</v>
      </c>
      <c r="AX25" s="307">
        <v>0</v>
      </c>
      <c r="AY25" s="307">
        <v>0</v>
      </c>
      <c r="AZ25" s="307">
        <v>0</v>
      </c>
      <c r="BA25" s="307">
        <v>0</v>
      </c>
      <c r="BB25" s="307">
        <v>0</v>
      </c>
      <c r="BC25" s="307">
        <v>0</v>
      </c>
      <c r="BD25" s="307">
        <v>0</v>
      </c>
      <c r="BE25" s="307">
        <v>0</v>
      </c>
      <c r="BF25" s="307">
        <v>0</v>
      </c>
      <c r="BG25" s="307">
        <v>0</v>
      </c>
      <c r="BH25" s="307">
        <v>0</v>
      </c>
      <c r="BI25" s="307">
        <v>0</v>
      </c>
      <c r="BJ25" s="307">
        <v>0</v>
      </c>
      <c r="BK25" s="307">
        <v>0</v>
      </c>
      <c r="BL25" s="307">
        <v>0</v>
      </c>
      <c r="BM25" s="307">
        <v>0</v>
      </c>
      <c r="BN25" s="307">
        <v>0</v>
      </c>
      <c r="BO25" s="307">
        <v>0</v>
      </c>
      <c r="BP25" s="307">
        <v>0</v>
      </c>
      <c r="BQ25" s="307">
        <v>0</v>
      </c>
      <c r="BR25" s="307">
        <v>0</v>
      </c>
      <c r="BS25" s="307">
        <v>0</v>
      </c>
      <c r="BT25" s="307">
        <v>0</v>
      </c>
      <c r="BU25" s="307">
        <v>0</v>
      </c>
      <c r="BV25" s="307">
        <v>0</v>
      </c>
      <c r="BW25" s="307">
        <v>0</v>
      </c>
      <c r="BX25" s="307">
        <v>0</v>
      </c>
      <c r="BY25" s="307">
        <v>0</v>
      </c>
      <c r="BZ25" s="307">
        <v>0</v>
      </c>
      <c r="CA25" s="307">
        <v>0</v>
      </c>
      <c r="CB25" s="307">
        <v>0</v>
      </c>
      <c r="CC25" s="307">
        <v>0</v>
      </c>
      <c r="CD25" s="307">
        <v>0</v>
      </c>
      <c r="CE25" s="379">
        <v>0</v>
      </c>
      <c r="CF25" s="379">
        <v>0</v>
      </c>
      <c r="CG25" s="379">
        <v>0</v>
      </c>
      <c r="CH25" s="307">
        <v>0</v>
      </c>
      <c r="CI25" s="307">
        <v>0</v>
      </c>
      <c r="CJ25" s="307">
        <v>0</v>
      </c>
      <c r="CK25" s="307">
        <v>0</v>
      </c>
      <c r="CL25" s="307">
        <v>0</v>
      </c>
      <c r="CM25" s="307">
        <v>0</v>
      </c>
      <c r="CN25" s="307">
        <v>0</v>
      </c>
      <c r="CO25" s="307">
        <v>0</v>
      </c>
      <c r="CP25" s="307">
        <v>0</v>
      </c>
      <c r="CQ25" s="307">
        <v>0</v>
      </c>
      <c r="CR25" s="307">
        <v>0</v>
      </c>
      <c r="CS25" s="307">
        <v>0</v>
      </c>
      <c r="CT25" s="307">
        <v>0</v>
      </c>
      <c r="CU25" s="307">
        <v>0</v>
      </c>
      <c r="CV25" s="307">
        <v>0</v>
      </c>
      <c r="CW25" s="307">
        <v>0</v>
      </c>
      <c r="CX25" s="307">
        <v>0</v>
      </c>
      <c r="CY25" s="307">
        <v>0</v>
      </c>
      <c r="CZ25" s="307">
        <v>0</v>
      </c>
      <c r="DA25" s="307">
        <v>0</v>
      </c>
      <c r="DB25" s="307">
        <v>0</v>
      </c>
      <c r="DC25" s="307">
        <v>0</v>
      </c>
      <c r="DD25" s="307">
        <v>0</v>
      </c>
      <c r="DE25" s="307">
        <v>0</v>
      </c>
      <c r="DF25" s="307">
        <v>0</v>
      </c>
      <c r="DG25" s="307">
        <v>0</v>
      </c>
      <c r="DH25" s="307">
        <v>0</v>
      </c>
      <c r="DI25" s="380">
        <v>0</v>
      </c>
      <c r="DJ25" s="381">
        <v>0</v>
      </c>
    </row>
    <row r="26" s="301" customFormat="1" ht="22.5" customHeight="1" spans="1:114">
      <c r="A26" s="256" t="s">
        <v>591</v>
      </c>
      <c r="B26" s="256"/>
      <c r="C26" s="256"/>
      <c r="D26" s="256"/>
      <c r="E26" s="306"/>
      <c r="F26" s="306"/>
      <c r="G26" s="306"/>
      <c r="H26" s="306"/>
      <c r="I26" s="306"/>
      <c r="J26" s="306"/>
      <c r="K26" s="306"/>
      <c r="L26" s="306"/>
      <c r="M26" s="306"/>
      <c r="N26" s="306"/>
      <c r="O26" s="306"/>
      <c r="P26" s="306"/>
      <c r="Q26" s="306"/>
      <c r="R26" s="306"/>
      <c r="S26" s="306"/>
      <c r="T26" s="308"/>
      <c r="U26" s="306"/>
      <c r="V26" s="306"/>
      <c r="W26" s="306"/>
      <c r="X26" s="306"/>
      <c r="Y26" s="306"/>
      <c r="Z26" s="306"/>
      <c r="AA26" s="306"/>
      <c r="AB26" s="306"/>
      <c r="AC26" s="306"/>
      <c r="AD26" s="306"/>
      <c r="AE26" s="313"/>
      <c r="AF26" s="306"/>
      <c r="AG26" s="306"/>
      <c r="AH26" s="306"/>
      <c r="AI26" s="306"/>
      <c r="AJ26" s="306"/>
      <c r="AK26" s="306"/>
      <c r="AL26" s="306"/>
      <c r="AM26" s="306"/>
      <c r="AN26" s="306"/>
      <c r="AO26" s="306"/>
      <c r="AP26" s="306"/>
      <c r="AQ26" s="306"/>
      <c r="AR26" s="306"/>
      <c r="AS26" s="306"/>
      <c r="AT26" s="306"/>
      <c r="AU26" s="308"/>
      <c r="AV26" s="306"/>
      <c r="AW26" s="306"/>
      <c r="AX26" s="306"/>
      <c r="AY26" s="306"/>
      <c r="AZ26" s="306"/>
      <c r="BA26" s="306"/>
      <c r="BB26" s="306"/>
      <c r="BC26" s="306"/>
      <c r="BD26" s="306"/>
      <c r="BE26" s="306"/>
      <c r="BF26" s="306"/>
      <c r="BG26" s="306"/>
      <c r="BH26" s="308"/>
      <c r="BI26" s="306"/>
      <c r="BJ26" s="306"/>
      <c r="BK26" s="306"/>
      <c r="BL26" s="306"/>
      <c r="BM26" s="308"/>
      <c r="BN26" s="306"/>
      <c r="BO26" s="306"/>
      <c r="BP26" s="306"/>
      <c r="BQ26" s="306"/>
      <c r="BR26" s="306"/>
      <c r="BS26" s="306"/>
      <c r="BT26" s="306"/>
      <c r="BU26" s="306"/>
      <c r="BV26" s="306"/>
      <c r="BW26" s="306"/>
      <c r="BX26" s="306"/>
      <c r="BY26" s="306"/>
      <c r="BZ26" s="308"/>
      <c r="CA26" s="306"/>
      <c r="CB26" s="306"/>
      <c r="CC26" s="306"/>
      <c r="CD26" s="306"/>
      <c r="CE26" s="313"/>
      <c r="CF26" s="313"/>
      <c r="CG26" s="313"/>
      <c r="CH26" s="306"/>
      <c r="CI26" s="306"/>
      <c r="CJ26" s="306"/>
      <c r="CK26" s="306"/>
      <c r="CL26" s="306"/>
      <c r="CM26" s="306"/>
      <c r="CN26" s="306"/>
      <c r="CO26" s="306"/>
      <c r="CP26" s="306"/>
      <c r="CQ26" s="308"/>
      <c r="CR26" s="308"/>
      <c r="CS26" s="308"/>
      <c r="CT26" s="308"/>
      <c r="CU26" s="306"/>
      <c r="CV26" s="306"/>
      <c r="CW26" s="306"/>
      <c r="CX26" s="306"/>
      <c r="CY26" s="315"/>
      <c r="CZ26" s="306"/>
      <c r="DA26" s="308"/>
      <c r="DB26" s="306"/>
      <c r="DC26" s="306"/>
      <c r="DD26" s="306"/>
      <c r="DE26" s="308"/>
      <c r="DF26" s="306"/>
      <c r="DG26" s="306"/>
      <c r="DH26" s="306"/>
      <c r="DI26" s="320"/>
      <c r="DJ26" s="306"/>
    </row>
  </sheetData>
  <mergeCells count="16">
    <mergeCell ref="A1:AM1"/>
    <mergeCell ref="A3:E3"/>
    <mergeCell ref="A4:D4"/>
    <mergeCell ref="F4:S4"/>
    <mergeCell ref="T4:AM4"/>
    <mergeCell ref="AN4:AT4"/>
    <mergeCell ref="AU4:BG4"/>
    <mergeCell ref="BH4:BL4"/>
    <mergeCell ref="BM4:BY4"/>
    <mergeCell ref="BZ4:CP4"/>
    <mergeCell ref="CQ4:CS4"/>
    <mergeCell ref="CT4:CZ4"/>
    <mergeCell ref="DA4:DD4"/>
    <mergeCell ref="DE4:DJ4"/>
    <mergeCell ref="A5:C5"/>
    <mergeCell ref="E4:E5"/>
  </mergeCells>
  <printOptions horizontalCentered="1" verticalCentered="1"/>
  <pageMargins left="0.52" right="0.1" top="1.25" bottom="0.52" header="0.5" footer="0.5"/>
  <pageSetup paperSize="8" scale="75" orientation="landscape" blackAndWhite="1" useFirstPageNumber="1"/>
  <headerFooter>
    <oddHeader>&amp;L
&amp;16&amp;"Calibri"&amp;K000000编制单位：朔州市红十字会&amp;C
&amp;21&amp;"Calibri"&amp;B&amp;K000000基本支出决算明细表&amp;R
&amp;16&amp;"Calibri"&amp;K000000财决05-1表
&amp;16&amp;"Calibri"&amp;K000000金额单位：元</oddHeader>
    <oddFooter>&amp;C&amp;14&amp;"Calibri"&amp;K0a0000第 &amp;P&amp;14&amp;"Calibri"&amp;K0a0000 页，共 &amp;N&amp;14&amp;"Calibri"&amp;K0a0000 页</oddFooter>
  </headerFooter>
  <tableParts count="1">
    <tablePart r:id="rId1"/>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16"/>
  <sheetViews>
    <sheetView showGridLines="0" zoomScale="99" zoomScaleNormal="99" workbookViewId="0">
      <pane xSplit="4" ySplit="7" topLeftCell="E8" activePane="bottomRight" state="frozen"/>
      <selection/>
      <selection pane="topRight"/>
      <selection pane="bottomLeft"/>
      <selection pane="bottomRight" activeCell="A1" sqref="A1:AM1"/>
    </sheetView>
  </sheetViews>
  <sheetFormatPr defaultColWidth="9" defaultRowHeight="14.25" customHeight="1"/>
  <cols>
    <col min="1" max="3" width="3.5" style="266" customWidth="1"/>
    <col min="4" max="4" width="32.5" style="266" customWidth="1"/>
    <col min="5" max="39" width="18.75" style="267" customWidth="1"/>
    <col min="40" max="102" width="18.75" style="266" customWidth="1"/>
    <col min="103" max="103" width="18.75" customWidth="1"/>
    <col min="104" max="112" width="18.75" style="266" customWidth="1"/>
    <col min="113" max="113" width="18.75" customWidth="1"/>
    <col min="114" max="114" width="18.75" style="266" customWidth="1"/>
  </cols>
  <sheetData>
    <row r="1" s="262" customFormat="1" ht="21" customHeight="1" spans="1:112">
      <c r="A1" s="245" t="s">
        <v>592</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S1" s="279"/>
      <c r="BT1" s="279"/>
      <c r="BU1" s="279"/>
      <c r="BV1" s="279"/>
      <c r="BW1" s="279"/>
      <c r="BX1" s="279"/>
      <c r="BY1" s="279"/>
      <c r="BZ1" s="279"/>
      <c r="CA1" s="279"/>
      <c r="CB1" s="279"/>
      <c r="CC1" s="279"/>
      <c r="CD1" s="279"/>
      <c r="CE1" s="279"/>
      <c r="CF1" s="279"/>
      <c r="CG1" s="279"/>
      <c r="CH1" s="279"/>
      <c r="CI1" s="279"/>
      <c r="CJ1" s="279"/>
      <c r="CK1" s="279"/>
      <c r="CL1" s="279"/>
      <c r="CM1" s="279"/>
      <c r="CN1" s="279"/>
      <c r="CO1" s="279"/>
      <c r="CP1" s="279"/>
      <c r="CQ1" s="279"/>
      <c r="CR1" s="279"/>
      <c r="CS1" s="279"/>
      <c r="CT1" s="279"/>
      <c r="CU1" s="279"/>
      <c r="CV1" s="279"/>
      <c r="CW1" s="279"/>
      <c r="CX1" s="279"/>
      <c r="CZ1" s="279"/>
      <c r="DA1" s="279"/>
      <c r="DB1" s="279"/>
      <c r="DC1" s="279"/>
      <c r="DD1" s="279"/>
      <c r="DE1" s="279"/>
      <c r="DF1" s="279"/>
      <c r="DG1" s="279"/>
      <c r="DH1" s="279"/>
    </row>
    <row r="2" s="263" customFormat="1" ht="18" customHeight="1" spans="1:114">
      <c r="A2" s="269"/>
      <c r="B2" s="269"/>
      <c r="C2" s="269"/>
      <c r="D2" s="269"/>
      <c r="E2" s="270"/>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t="s">
        <v>593</v>
      </c>
      <c r="AN2" s="280"/>
      <c r="AO2" s="280"/>
      <c r="AP2" s="280"/>
      <c r="AQ2" s="280"/>
      <c r="AR2" s="280"/>
      <c r="AS2" s="280"/>
      <c r="AT2" s="280"/>
      <c r="AU2" s="280"/>
      <c r="AV2" s="280"/>
      <c r="AW2" s="280"/>
      <c r="AX2" s="280"/>
      <c r="AY2" s="280"/>
      <c r="AZ2" s="280"/>
      <c r="BA2" s="280"/>
      <c r="BB2" s="280"/>
      <c r="BC2" s="280"/>
      <c r="BD2" s="280"/>
      <c r="BE2" s="280"/>
      <c r="BF2" s="280"/>
      <c r="BG2" s="280"/>
      <c r="BH2" s="280"/>
      <c r="BI2" s="280"/>
      <c r="BJ2" s="280"/>
      <c r="BK2" s="280"/>
      <c r="BL2" s="280"/>
      <c r="BM2" s="280"/>
      <c r="BN2" s="280"/>
      <c r="BO2" s="280"/>
      <c r="BP2" s="280"/>
      <c r="BQ2" s="280"/>
      <c r="BR2" s="280"/>
      <c r="BS2" s="280"/>
      <c r="BT2" s="280"/>
      <c r="BU2" s="280"/>
      <c r="BV2" s="280"/>
      <c r="BW2" s="280"/>
      <c r="BX2" s="280"/>
      <c r="BY2" s="280"/>
      <c r="BZ2" s="280"/>
      <c r="CA2" s="280"/>
      <c r="CB2" s="280"/>
      <c r="CC2" s="280"/>
      <c r="CD2" s="280"/>
      <c r="CE2" s="280"/>
      <c r="CF2" s="280"/>
      <c r="CG2" s="280"/>
      <c r="CH2" s="280"/>
      <c r="CI2" s="280"/>
      <c r="CJ2" s="280"/>
      <c r="CK2" s="280"/>
      <c r="CL2" s="280"/>
      <c r="CM2" s="280"/>
      <c r="CN2" s="280"/>
      <c r="CO2" s="280"/>
      <c r="CP2" s="280"/>
      <c r="CQ2" s="280"/>
      <c r="CR2" s="280"/>
      <c r="CS2" s="280"/>
      <c r="CT2" s="280"/>
      <c r="CU2" s="280"/>
      <c r="CV2" s="280"/>
      <c r="CW2" s="280"/>
      <c r="CX2" s="280"/>
      <c r="CZ2" s="280"/>
      <c r="DA2" s="280"/>
      <c r="DB2" s="280"/>
      <c r="DC2" s="280"/>
      <c r="DD2" s="280"/>
      <c r="DE2" s="280"/>
      <c r="DF2" s="280"/>
      <c r="DG2" s="280"/>
      <c r="DH2" s="280"/>
      <c r="DJ2" s="290" t="s">
        <v>593</v>
      </c>
    </row>
    <row r="3" s="263" customFormat="1" ht="18" customHeight="1" spans="1:114">
      <c r="A3" s="271" t="s">
        <v>64</v>
      </c>
      <c r="B3" s="272"/>
      <c r="C3" s="272"/>
      <c r="D3" s="272"/>
      <c r="E3" s="273"/>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t="s">
        <v>65</v>
      </c>
      <c r="AN3" s="281"/>
      <c r="AO3" s="281"/>
      <c r="AP3" s="281"/>
      <c r="AQ3" s="281"/>
      <c r="AR3" s="281"/>
      <c r="AS3" s="281"/>
      <c r="AT3" s="281"/>
      <c r="AU3" s="281"/>
      <c r="AV3" s="281"/>
      <c r="AW3" s="281"/>
      <c r="AX3" s="281"/>
      <c r="AY3" s="281"/>
      <c r="AZ3" s="281"/>
      <c r="BA3" s="281"/>
      <c r="BB3" s="281"/>
      <c r="BC3" s="281"/>
      <c r="BD3" s="281"/>
      <c r="BE3" s="281"/>
      <c r="BF3" s="281"/>
      <c r="BG3" s="281"/>
      <c r="BH3" s="281"/>
      <c r="BI3" s="281"/>
      <c r="BJ3" s="281"/>
      <c r="BK3" s="281"/>
      <c r="BL3" s="281"/>
      <c r="BM3" s="281"/>
      <c r="BN3" s="281"/>
      <c r="BO3" s="281"/>
      <c r="BP3" s="281"/>
      <c r="BQ3" s="281"/>
      <c r="BR3" s="281"/>
      <c r="BS3" s="281"/>
      <c r="BT3" s="281"/>
      <c r="BU3" s="281"/>
      <c r="BV3" s="281"/>
      <c r="BW3" s="281"/>
      <c r="BX3" s="281"/>
      <c r="BY3" s="281"/>
      <c r="BZ3" s="281"/>
      <c r="CA3" s="281"/>
      <c r="CB3" s="281"/>
      <c r="CC3" s="281"/>
      <c r="CD3" s="281"/>
      <c r="CE3" s="281"/>
      <c r="CF3" s="281"/>
      <c r="CG3" s="281"/>
      <c r="CH3" s="281"/>
      <c r="CI3" s="281"/>
      <c r="CJ3" s="281"/>
      <c r="CK3" s="281"/>
      <c r="CL3" s="281"/>
      <c r="CM3" s="281"/>
      <c r="CN3" s="281"/>
      <c r="CO3" s="281"/>
      <c r="CP3" s="281"/>
      <c r="CQ3" s="281"/>
      <c r="CR3" s="281"/>
      <c r="CS3" s="281"/>
      <c r="CT3" s="281"/>
      <c r="CU3" s="281"/>
      <c r="CV3" s="281"/>
      <c r="CW3" s="281"/>
      <c r="CX3" s="281"/>
      <c r="CZ3" s="281"/>
      <c r="DA3" s="281"/>
      <c r="DB3" s="281"/>
      <c r="DC3" s="281"/>
      <c r="DD3" s="281"/>
      <c r="DE3" s="281"/>
      <c r="DF3" s="281"/>
      <c r="DG3" s="281"/>
      <c r="DH3" s="281"/>
      <c r="DJ3" s="291" t="s">
        <v>65</v>
      </c>
    </row>
    <row r="4" s="264" customFormat="1" ht="18" customHeight="1" spans="1:114">
      <c r="A4" s="145" t="s">
        <v>480</v>
      </c>
      <c r="B4" s="145"/>
      <c r="C4" s="145"/>
      <c r="D4" s="145"/>
      <c r="E4" s="145" t="s">
        <v>262</v>
      </c>
      <c r="F4" s="145" t="s">
        <v>481</v>
      </c>
      <c r="G4" s="145"/>
      <c r="H4" s="145"/>
      <c r="I4" s="145"/>
      <c r="J4" s="145"/>
      <c r="K4" s="145"/>
      <c r="L4" s="145"/>
      <c r="M4" s="145"/>
      <c r="N4" s="145"/>
      <c r="O4" s="145"/>
      <c r="P4" s="145"/>
      <c r="Q4" s="145"/>
      <c r="R4" s="145"/>
      <c r="S4" s="145"/>
      <c r="T4" s="145" t="s">
        <v>482</v>
      </c>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t="s">
        <v>483</v>
      </c>
      <c r="AV4" s="145"/>
      <c r="AW4" s="145"/>
      <c r="AX4" s="145"/>
      <c r="AY4" s="145"/>
      <c r="AZ4" s="145"/>
      <c r="BA4" s="145"/>
      <c r="BB4" s="145"/>
      <c r="BC4" s="145"/>
      <c r="BD4" s="145"/>
      <c r="BE4" s="145"/>
      <c r="BF4" s="145"/>
      <c r="BG4" s="145"/>
      <c r="BH4" s="145" t="s">
        <v>484</v>
      </c>
      <c r="BI4" s="145"/>
      <c r="BJ4" s="145"/>
      <c r="BK4" s="145"/>
      <c r="BL4" s="145"/>
      <c r="BM4" s="145" t="s">
        <v>485</v>
      </c>
      <c r="BN4" s="145"/>
      <c r="BO4" s="145"/>
      <c r="BP4" s="145"/>
      <c r="BQ4" s="145"/>
      <c r="BR4" s="145"/>
      <c r="BS4" s="145"/>
      <c r="BT4" s="145"/>
      <c r="BU4" s="145"/>
      <c r="BV4" s="145"/>
      <c r="BW4" s="145"/>
      <c r="BX4" s="145"/>
      <c r="BY4" s="145"/>
      <c r="BZ4" s="145" t="s">
        <v>486</v>
      </c>
      <c r="CA4" s="145"/>
      <c r="CB4" s="145"/>
      <c r="CC4" s="145"/>
      <c r="CD4" s="145"/>
      <c r="CE4" s="145"/>
      <c r="CF4" s="145"/>
      <c r="CG4" s="145"/>
      <c r="CH4" s="145"/>
      <c r="CI4" s="145"/>
      <c r="CJ4" s="145"/>
      <c r="CK4" s="145"/>
      <c r="CL4" s="145"/>
      <c r="CM4" s="145"/>
      <c r="CN4" s="145"/>
      <c r="CO4" s="145"/>
      <c r="CP4" s="145"/>
      <c r="CQ4" s="145" t="s">
        <v>487</v>
      </c>
      <c r="CR4" s="145"/>
      <c r="CS4" s="145"/>
      <c r="CT4" s="145" t="s">
        <v>488</v>
      </c>
      <c r="CU4" s="145"/>
      <c r="CV4" s="145"/>
      <c r="CW4" s="145"/>
      <c r="CX4" s="145"/>
      <c r="CY4" s="145"/>
      <c r="CZ4" s="145"/>
      <c r="DA4" s="145" t="s">
        <v>489</v>
      </c>
      <c r="DB4" s="145"/>
      <c r="DC4" s="145"/>
      <c r="DD4" s="145"/>
      <c r="DE4" s="145" t="s">
        <v>310</v>
      </c>
      <c r="DF4" s="145"/>
      <c r="DG4" s="145"/>
      <c r="DH4" s="145"/>
      <c r="DI4" s="145"/>
      <c r="DJ4" s="145"/>
    </row>
    <row r="5" s="264" customFormat="1" ht="34.5" customHeight="1" spans="1:114">
      <c r="A5" s="145" t="s">
        <v>260</v>
      </c>
      <c r="B5" s="145"/>
      <c r="C5" s="145"/>
      <c r="D5" s="145" t="s">
        <v>261</v>
      </c>
      <c r="E5" s="145"/>
      <c r="F5" s="145" t="s">
        <v>201</v>
      </c>
      <c r="G5" s="145" t="s">
        <v>490</v>
      </c>
      <c r="H5" s="145" t="s">
        <v>491</v>
      </c>
      <c r="I5" s="145" t="s">
        <v>492</v>
      </c>
      <c r="J5" s="145" t="s">
        <v>493</v>
      </c>
      <c r="K5" s="145" t="s">
        <v>494</v>
      </c>
      <c r="L5" s="145" t="s">
        <v>495</v>
      </c>
      <c r="M5" s="145" t="s">
        <v>496</v>
      </c>
      <c r="N5" s="145" t="s">
        <v>497</v>
      </c>
      <c r="O5" s="145" t="s">
        <v>498</v>
      </c>
      <c r="P5" s="145" t="s">
        <v>499</v>
      </c>
      <c r="Q5" s="145" t="s">
        <v>500</v>
      </c>
      <c r="R5" s="145" t="s">
        <v>501</v>
      </c>
      <c r="S5" s="145" t="s">
        <v>502</v>
      </c>
      <c r="T5" s="145" t="s">
        <v>201</v>
      </c>
      <c r="U5" s="145" t="s">
        <v>503</v>
      </c>
      <c r="V5" s="145" t="s">
        <v>504</v>
      </c>
      <c r="W5" s="145" t="s">
        <v>505</v>
      </c>
      <c r="X5" s="145" t="s">
        <v>506</v>
      </c>
      <c r="Y5" s="145" t="s">
        <v>507</v>
      </c>
      <c r="Z5" s="145" t="s">
        <v>508</v>
      </c>
      <c r="AA5" s="145" t="s">
        <v>509</v>
      </c>
      <c r="AB5" s="145" t="s">
        <v>510</v>
      </c>
      <c r="AC5" s="145" t="s">
        <v>511</v>
      </c>
      <c r="AD5" s="145" t="s">
        <v>512</v>
      </c>
      <c r="AE5" s="145" t="s">
        <v>513</v>
      </c>
      <c r="AF5" s="145" t="s">
        <v>514</v>
      </c>
      <c r="AG5" s="145" t="s">
        <v>515</v>
      </c>
      <c r="AH5" s="145" t="s">
        <v>516</v>
      </c>
      <c r="AI5" s="145" t="s">
        <v>517</v>
      </c>
      <c r="AJ5" s="145" t="s">
        <v>518</v>
      </c>
      <c r="AK5" s="145" t="s">
        <v>519</v>
      </c>
      <c r="AL5" s="145" t="s">
        <v>520</v>
      </c>
      <c r="AM5" s="145" t="s">
        <v>521</v>
      </c>
      <c r="AN5" s="145" t="s">
        <v>522</v>
      </c>
      <c r="AO5" s="145" t="s">
        <v>460</v>
      </c>
      <c r="AP5" s="145" t="s">
        <v>523</v>
      </c>
      <c r="AQ5" s="145" t="s">
        <v>524</v>
      </c>
      <c r="AR5" s="145" t="s">
        <v>525</v>
      </c>
      <c r="AS5" s="145" t="s">
        <v>526</v>
      </c>
      <c r="AT5" s="145" t="s">
        <v>527</v>
      </c>
      <c r="AU5" s="145" t="s">
        <v>201</v>
      </c>
      <c r="AV5" s="145" t="s">
        <v>528</v>
      </c>
      <c r="AW5" s="145" t="s">
        <v>529</v>
      </c>
      <c r="AX5" s="145" t="s">
        <v>530</v>
      </c>
      <c r="AY5" s="145" t="s">
        <v>531</v>
      </c>
      <c r="AZ5" s="145" t="s">
        <v>532</v>
      </c>
      <c r="BA5" s="145" t="s">
        <v>533</v>
      </c>
      <c r="BB5" s="145" t="s">
        <v>534</v>
      </c>
      <c r="BC5" s="145" t="s">
        <v>535</v>
      </c>
      <c r="BD5" s="145" t="s">
        <v>536</v>
      </c>
      <c r="BE5" s="145" t="s">
        <v>537</v>
      </c>
      <c r="BF5" s="145" t="s">
        <v>538</v>
      </c>
      <c r="BG5" s="145" t="s">
        <v>539</v>
      </c>
      <c r="BH5" s="145" t="s">
        <v>201</v>
      </c>
      <c r="BI5" s="145" t="s">
        <v>540</v>
      </c>
      <c r="BJ5" s="145" t="s">
        <v>541</v>
      </c>
      <c r="BK5" s="145" t="s">
        <v>542</v>
      </c>
      <c r="BL5" s="145" t="s">
        <v>543</v>
      </c>
      <c r="BM5" s="145" t="s">
        <v>201</v>
      </c>
      <c r="BN5" s="145" t="s">
        <v>544</v>
      </c>
      <c r="BO5" s="145" t="s">
        <v>545</v>
      </c>
      <c r="BP5" s="145" t="s">
        <v>546</v>
      </c>
      <c r="BQ5" s="145" t="s">
        <v>547</v>
      </c>
      <c r="BR5" s="145" t="s">
        <v>548</v>
      </c>
      <c r="BS5" s="145" t="s">
        <v>549</v>
      </c>
      <c r="BT5" s="145" t="s">
        <v>550</v>
      </c>
      <c r="BU5" s="145" t="s">
        <v>551</v>
      </c>
      <c r="BV5" s="145" t="s">
        <v>552</v>
      </c>
      <c r="BW5" s="145" t="s">
        <v>553</v>
      </c>
      <c r="BX5" s="145" t="s">
        <v>554</v>
      </c>
      <c r="BY5" s="145" t="s">
        <v>555</v>
      </c>
      <c r="BZ5" s="145" t="s">
        <v>201</v>
      </c>
      <c r="CA5" s="145" t="s">
        <v>544</v>
      </c>
      <c r="CB5" s="145" t="s">
        <v>545</v>
      </c>
      <c r="CC5" s="145" t="s">
        <v>546</v>
      </c>
      <c r="CD5" s="145" t="s">
        <v>547</v>
      </c>
      <c r="CE5" s="145" t="s">
        <v>548</v>
      </c>
      <c r="CF5" s="145" t="s">
        <v>549</v>
      </c>
      <c r="CG5" s="145" t="s">
        <v>550</v>
      </c>
      <c r="CH5" s="145" t="s">
        <v>556</v>
      </c>
      <c r="CI5" s="145" t="s">
        <v>557</v>
      </c>
      <c r="CJ5" s="145" t="s">
        <v>558</v>
      </c>
      <c r="CK5" s="145" t="s">
        <v>559</v>
      </c>
      <c r="CL5" s="145" t="s">
        <v>551</v>
      </c>
      <c r="CM5" s="145" t="s">
        <v>552</v>
      </c>
      <c r="CN5" s="145" t="s">
        <v>553</v>
      </c>
      <c r="CO5" s="145" t="s">
        <v>554</v>
      </c>
      <c r="CP5" s="145" t="s">
        <v>560</v>
      </c>
      <c r="CQ5" s="145" t="s">
        <v>201</v>
      </c>
      <c r="CR5" s="145" t="s">
        <v>561</v>
      </c>
      <c r="CS5" s="145" t="s">
        <v>562</v>
      </c>
      <c r="CT5" s="145" t="s">
        <v>201</v>
      </c>
      <c r="CU5" s="145" t="s">
        <v>563</v>
      </c>
      <c r="CV5" s="145" t="s">
        <v>564</v>
      </c>
      <c r="CW5" s="145" t="s">
        <v>565</v>
      </c>
      <c r="CX5" s="145" t="s">
        <v>566</v>
      </c>
      <c r="CY5" s="10" t="s">
        <v>567</v>
      </c>
      <c r="CZ5" s="10" t="s">
        <v>562</v>
      </c>
      <c r="DA5" s="10" t="s">
        <v>201</v>
      </c>
      <c r="DB5" s="10" t="s">
        <v>568</v>
      </c>
      <c r="DC5" s="10" t="s">
        <v>569</v>
      </c>
      <c r="DD5" s="10" t="s">
        <v>570</v>
      </c>
      <c r="DE5" s="10" t="s">
        <v>201</v>
      </c>
      <c r="DF5" s="10" t="s">
        <v>571</v>
      </c>
      <c r="DG5" s="10" t="s">
        <v>572</v>
      </c>
      <c r="DH5" s="10" t="s">
        <v>573</v>
      </c>
      <c r="DI5" s="10" t="s">
        <v>574</v>
      </c>
      <c r="DJ5" s="10" t="s">
        <v>310</v>
      </c>
    </row>
    <row r="6" s="264" customFormat="1" ht="22.5" customHeight="1" spans="1:114">
      <c r="A6" s="145" t="s">
        <v>273</v>
      </c>
      <c r="B6" s="145" t="s">
        <v>274</v>
      </c>
      <c r="C6" s="145" t="s">
        <v>275</v>
      </c>
      <c r="D6" s="145" t="s">
        <v>276</v>
      </c>
      <c r="E6" s="145">
        <v>1</v>
      </c>
      <c r="F6" s="145">
        <v>2</v>
      </c>
      <c r="G6" s="145">
        <v>3</v>
      </c>
      <c r="H6" s="145">
        <v>4</v>
      </c>
      <c r="I6" s="145">
        <v>5</v>
      </c>
      <c r="J6" s="145">
        <v>6</v>
      </c>
      <c r="K6" s="145">
        <v>7</v>
      </c>
      <c r="L6" s="145">
        <v>8</v>
      </c>
      <c r="M6" s="145">
        <v>9</v>
      </c>
      <c r="N6" s="145">
        <v>10</v>
      </c>
      <c r="O6" s="145">
        <v>11</v>
      </c>
      <c r="P6" s="145">
        <v>12</v>
      </c>
      <c r="Q6" s="145">
        <v>13</v>
      </c>
      <c r="R6" s="145">
        <v>14</v>
      </c>
      <c r="S6" s="145">
        <v>15</v>
      </c>
      <c r="T6" s="145">
        <v>16</v>
      </c>
      <c r="U6" s="145">
        <v>17</v>
      </c>
      <c r="V6" s="145">
        <v>18</v>
      </c>
      <c r="W6" s="145">
        <v>19</v>
      </c>
      <c r="X6" s="145">
        <v>20</v>
      </c>
      <c r="Y6" s="145">
        <v>21</v>
      </c>
      <c r="Z6" s="145">
        <v>22</v>
      </c>
      <c r="AA6" s="145">
        <v>23</v>
      </c>
      <c r="AB6" s="145">
        <v>24</v>
      </c>
      <c r="AC6" s="145">
        <v>25</v>
      </c>
      <c r="AD6" s="145">
        <v>26</v>
      </c>
      <c r="AE6" s="145">
        <v>27</v>
      </c>
      <c r="AF6" s="145">
        <v>28</v>
      </c>
      <c r="AG6" s="145">
        <v>29</v>
      </c>
      <c r="AH6" s="145">
        <v>30</v>
      </c>
      <c r="AI6" s="145">
        <v>31</v>
      </c>
      <c r="AJ6" s="145">
        <v>32</v>
      </c>
      <c r="AK6" s="145">
        <v>33</v>
      </c>
      <c r="AL6" s="145">
        <v>34</v>
      </c>
      <c r="AM6" s="145">
        <v>35</v>
      </c>
      <c r="AN6" s="145">
        <v>36</v>
      </c>
      <c r="AO6" s="145">
        <v>37</v>
      </c>
      <c r="AP6" s="145">
        <v>38</v>
      </c>
      <c r="AQ6" s="145">
        <v>39</v>
      </c>
      <c r="AR6" s="145">
        <v>40</v>
      </c>
      <c r="AS6" s="145">
        <v>41</v>
      </c>
      <c r="AT6" s="145">
        <v>42</v>
      </c>
      <c r="AU6" s="145">
        <v>43</v>
      </c>
      <c r="AV6" s="145">
        <v>44</v>
      </c>
      <c r="AW6" s="145">
        <v>45</v>
      </c>
      <c r="AX6" s="145">
        <v>46</v>
      </c>
      <c r="AY6" s="145">
        <v>47</v>
      </c>
      <c r="AZ6" s="145">
        <v>48</v>
      </c>
      <c r="BA6" s="145">
        <v>49</v>
      </c>
      <c r="BB6" s="145">
        <v>50</v>
      </c>
      <c r="BC6" s="145">
        <v>51</v>
      </c>
      <c r="BD6" s="145">
        <v>52</v>
      </c>
      <c r="BE6" s="145">
        <v>53</v>
      </c>
      <c r="BF6" s="145">
        <v>54</v>
      </c>
      <c r="BG6" s="145">
        <v>55</v>
      </c>
      <c r="BH6" s="145">
        <v>56</v>
      </c>
      <c r="BI6" s="145">
        <v>57</v>
      </c>
      <c r="BJ6" s="145">
        <v>58</v>
      </c>
      <c r="BK6" s="145">
        <v>59</v>
      </c>
      <c r="BL6" s="145">
        <v>60</v>
      </c>
      <c r="BM6" s="145">
        <v>61</v>
      </c>
      <c r="BN6" s="145">
        <v>62</v>
      </c>
      <c r="BO6" s="145">
        <v>63</v>
      </c>
      <c r="BP6" s="145">
        <v>64</v>
      </c>
      <c r="BQ6" s="145">
        <v>65</v>
      </c>
      <c r="BR6" s="145">
        <v>66</v>
      </c>
      <c r="BS6" s="145">
        <v>67</v>
      </c>
      <c r="BT6" s="145">
        <v>68</v>
      </c>
      <c r="BU6" s="145">
        <v>69</v>
      </c>
      <c r="BV6" s="145">
        <v>70</v>
      </c>
      <c r="BW6" s="145">
        <v>71</v>
      </c>
      <c r="BX6" s="145">
        <v>72</v>
      </c>
      <c r="BY6" s="145">
        <v>73</v>
      </c>
      <c r="BZ6" s="145">
        <v>74</v>
      </c>
      <c r="CA6" s="145">
        <v>75</v>
      </c>
      <c r="CB6" s="145">
        <v>76</v>
      </c>
      <c r="CC6" s="145">
        <v>77</v>
      </c>
      <c r="CD6" s="145">
        <v>78</v>
      </c>
      <c r="CE6" s="145">
        <v>79</v>
      </c>
      <c r="CF6" s="145">
        <v>80</v>
      </c>
      <c r="CG6" s="145">
        <v>81</v>
      </c>
      <c r="CH6" s="145">
        <v>82</v>
      </c>
      <c r="CI6" s="145">
        <v>83</v>
      </c>
      <c r="CJ6" s="145">
        <v>84</v>
      </c>
      <c r="CK6" s="145">
        <v>85</v>
      </c>
      <c r="CL6" s="145">
        <v>86</v>
      </c>
      <c r="CM6" s="145">
        <v>87</v>
      </c>
      <c r="CN6" s="145">
        <v>88</v>
      </c>
      <c r="CO6" s="145">
        <v>89</v>
      </c>
      <c r="CP6" s="145">
        <v>90</v>
      </c>
      <c r="CQ6" s="145">
        <v>91</v>
      </c>
      <c r="CR6" s="145">
        <v>92</v>
      </c>
      <c r="CS6" s="145">
        <v>93</v>
      </c>
      <c r="CT6" s="145">
        <v>94</v>
      </c>
      <c r="CU6" s="145">
        <v>95</v>
      </c>
      <c r="CV6" s="145">
        <v>96</v>
      </c>
      <c r="CW6" s="145">
        <v>97</v>
      </c>
      <c r="CX6" s="145">
        <v>98</v>
      </c>
      <c r="CY6" s="145">
        <v>99</v>
      </c>
      <c r="CZ6" s="145">
        <v>100</v>
      </c>
      <c r="DA6" s="145">
        <v>101</v>
      </c>
      <c r="DB6" s="145">
        <v>102</v>
      </c>
      <c r="DC6" s="145">
        <v>103</v>
      </c>
      <c r="DD6" s="145">
        <v>104</v>
      </c>
      <c r="DE6" s="145">
        <v>105</v>
      </c>
      <c r="DF6" s="145">
        <v>106</v>
      </c>
      <c r="DG6" s="145">
        <v>107</v>
      </c>
      <c r="DH6" s="145">
        <v>108</v>
      </c>
      <c r="DI6" s="145">
        <v>109</v>
      </c>
      <c r="DJ6" s="145">
        <v>110</v>
      </c>
    </row>
    <row r="7" s="242" customFormat="1" ht="22.5" customHeight="1" spans="1:114">
      <c r="A7" s="248"/>
      <c r="B7" s="249"/>
      <c r="C7" s="156"/>
      <c r="D7" s="293" t="s">
        <v>262</v>
      </c>
      <c r="E7" s="84">
        <v>1240012.79</v>
      </c>
      <c r="F7" s="84">
        <v>51600</v>
      </c>
      <c r="G7" s="122">
        <f t="shared" ref="G7:S7" si="0">G8+G13</f>
        <v>0</v>
      </c>
      <c r="H7" s="122">
        <f t="shared" si="0"/>
        <v>0</v>
      </c>
      <c r="I7" s="122">
        <f t="shared" si="0"/>
        <v>0</v>
      </c>
      <c r="J7" s="122">
        <f t="shared" si="0"/>
        <v>0</v>
      </c>
      <c r="K7" s="122">
        <f t="shared" si="0"/>
        <v>0</v>
      </c>
      <c r="L7" s="122">
        <f t="shared" si="0"/>
        <v>0</v>
      </c>
      <c r="M7" s="122">
        <f t="shared" si="0"/>
        <v>0</v>
      </c>
      <c r="N7" s="122">
        <f t="shared" si="0"/>
        <v>0</v>
      </c>
      <c r="O7" s="122">
        <f t="shared" si="0"/>
        <v>0</v>
      </c>
      <c r="P7" s="122">
        <f t="shared" si="0"/>
        <v>0</v>
      </c>
      <c r="Q7" s="122">
        <f t="shared" si="0"/>
        <v>0</v>
      </c>
      <c r="R7" s="122">
        <f t="shared" si="0"/>
        <v>0</v>
      </c>
      <c r="S7" s="122">
        <f t="shared" si="0"/>
        <v>51600</v>
      </c>
      <c r="T7" s="84">
        <v>965812.79</v>
      </c>
      <c r="U7" s="122">
        <f t="shared" ref="U7:AT7" si="1">U8+U13</f>
        <v>15482.1</v>
      </c>
      <c r="V7" s="122">
        <f t="shared" si="1"/>
        <v>20000</v>
      </c>
      <c r="W7" s="122">
        <f t="shared" si="1"/>
        <v>0</v>
      </c>
      <c r="X7" s="122">
        <f t="shared" si="1"/>
        <v>0</v>
      </c>
      <c r="Y7" s="122">
        <f t="shared" si="1"/>
        <v>0</v>
      </c>
      <c r="Z7" s="122">
        <f t="shared" si="1"/>
        <v>6011.9</v>
      </c>
      <c r="AA7" s="122">
        <f t="shared" si="1"/>
        <v>0</v>
      </c>
      <c r="AB7" s="122">
        <f t="shared" si="1"/>
        <v>0</v>
      </c>
      <c r="AC7" s="122">
        <f t="shared" si="1"/>
        <v>8418</v>
      </c>
      <c r="AD7" s="122">
        <f t="shared" si="1"/>
        <v>0</v>
      </c>
      <c r="AE7" s="122">
        <f t="shared" si="1"/>
        <v>296798.33</v>
      </c>
      <c r="AF7" s="122">
        <f t="shared" si="1"/>
        <v>55000</v>
      </c>
      <c r="AG7" s="122">
        <f t="shared" si="1"/>
        <v>27182</v>
      </c>
      <c r="AH7" s="122">
        <f t="shared" si="1"/>
        <v>239810.2</v>
      </c>
      <c r="AI7" s="122">
        <f t="shared" si="1"/>
        <v>0</v>
      </c>
      <c r="AJ7" s="122">
        <f t="shared" si="1"/>
        <v>29995</v>
      </c>
      <c r="AK7" s="122">
        <f t="shared" si="1"/>
        <v>0</v>
      </c>
      <c r="AL7" s="122">
        <f t="shared" si="1"/>
        <v>0</v>
      </c>
      <c r="AM7" s="122">
        <f t="shared" si="1"/>
        <v>91100</v>
      </c>
      <c r="AN7" s="122">
        <f t="shared" si="1"/>
        <v>15000</v>
      </c>
      <c r="AO7" s="122">
        <f t="shared" si="1"/>
        <v>4000</v>
      </c>
      <c r="AP7" s="122">
        <f t="shared" si="1"/>
        <v>0</v>
      </c>
      <c r="AQ7" s="122">
        <f t="shared" si="1"/>
        <v>0</v>
      </c>
      <c r="AR7" s="122">
        <f t="shared" si="1"/>
        <v>81</v>
      </c>
      <c r="AS7" s="122">
        <f t="shared" si="1"/>
        <v>0</v>
      </c>
      <c r="AT7" s="122">
        <f t="shared" si="1"/>
        <v>156934.26</v>
      </c>
      <c r="AU7" s="84">
        <v>9300</v>
      </c>
      <c r="AV7" s="122">
        <f t="shared" ref="AV7:BG7" si="2">AV8+AV13</f>
        <v>0</v>
      </c>
      <c r="AW7" s="122">
        <f t="shared" si="2"/>
        <v>0</v>
      </c>
      <c r="AX7" s="122">
        <f t="shared" si="2"/>
        <v>0</v>
      </c>
      <c r="AY7" s="122">
        <f t="shared" si="2"/>
        <v>0</v>
      </c>
      <c r="AZ7" s="122">
        <f t="shared" si="2"/>
        <v>0</v>
      </c>
      <c r="BA7" s="122">
        <f t="shared" si="2"/>
        <v>0</v>
      </c>
      <c r="BB7" s="122">
        <f t="shared" si="2"/>
        <v>0</v>
      </c>
      <c r="BC7" s="122">
        <f t="shared" si="2"/>
        <v>0</v>
      </c>
      <c r="BD7" s="122">
        <f t="shared" si="2"/>
        <v>0</v>
      </c>
      <c r="BE7" s="122">
        <f t="shared" si="2"/>
        <v>0</v>
      </c>
      <c r="BF7" s="122">
        <f t="shared" si="2"/>
        <v>0</v>
      </c>
      <c r="BG7" s="122">
        <f t="shared" si="2"/>
        <v>9300</v>
      </c>
      <c r="BH7" s="84">
        <v>0</v>
      </c>
      <c r="BI7" s="122">
        <f>BI8+BI13</f>
        <v>0</v>
      </c>
      <c r="BJ7" s="122">
        <f>BJ8+BJ13</f>
        <v>0</v>
      </c>
      <c r="BK7" s="122">
        <f>BK8+BK13</f>
        <v>0</v>
      </c>
      <c r="BL7" s="122">
        <f>BL8+BL13</f>
        <v>0</v>
      </c>
      <c r="BM7" s="84">
        <v>0</v>
      </c>
      <c r="BN7" s="122">
        <f t="shared" ref="BN7:BY7" si="3">BN8+BN13</f>
        <v>0</v>
      </c>
      <c r="BO7" s="122">
        <f t="shared" si="3"/>
        <v>0</v>
      </c>
      <c r="BP7" s="122">
        <f t="shared" si="3"/>
        <v>0</v>
      </c>
      <c r="BQ7" s="122">
        <f t="shared" si="3"/>
        <v>0</v>
      </c>
      <c r="BR7" s="122">
        <f t="shared" si="3"/>
        <v>0</v>
      </c>
      <c r="BS7" s="122">
        <f t="shared" si="3"/>
        <v>0</v>
      </c>
      <c r="BT7" s="122">
        <f t="shared" si="3"/>
        <v>0</v>
      </c>
      <c r="BU7" s="122">
        <f t="shared" si="3"/>
        <v>0</v>
      </c>
      <c r="BV7" s="122">
        <f t="shared" si="3"/>
        <v>0</v>
      </c>
      <c r="BW7" s="122">
        <f t="shared" si="3"/>
        <v>0</v>
      </c>
      <c r="BX7" s="122">
        <f t="shared" si="3"/>
        <v>0</v>
      </c>
      <c r="BY7" s="122">
        <f t="shared" si="3"/>
        <v>0</v>
      </c>
      <c r="BZ7" s="84">
        <v>213300</v>
      </c>
      <c r="CA7" s="122">
        <f t="shared" ref="CA7:CP7" si="4">CA8+CA13</f>
        <v>0</v>
      </c>
      <c r="CB7" s="122">
        <f t="shared" si="4"/>
        <v>14400</v>
      </c>
      <c r="CC7" s="122">
        <f t="shared" si="4"/>
        <v>0</v>
      </c>
      <c r="CD7" s="122">
        <f t="shared" si="4"/>
        <v>0</v>
      </c>
      <c r="CE7" s="122">
        <f t="shared" si="4"/>
        <v>0</v>
      </c>
      <c r="CF7" s="122">
        <f t="shared" si="4"/>
        <v>0</v>
      </c>
      <c r="CG7" s="122">
        <f t="shared" si="4"/>
        <v>198900</v>
      </c>
      <c r="CH7" s="122">
        <f t="shared" si="4"/>
        <v>0</v>
      </c>
      <c r="CI7" s="122">
        <f t="shared" si="4"/>
        <v>0</v>
      </c>
      <c r="CJ7" s="122">
        <f t="shared" si="4"/>
        <v>0</v>
      </c>
      <c r="CK7" s="122">
        <f t="shared" si="4"/>
        <v>0</v>
      </c>
      <c r="CL7" s="122">
        <f t="shared" si="4"/>
        <v>0</v>
      </c>
      <c r="CM7" s="122">
        <f t="shared" si="4"/>
        <v>0</v>
      </c>
      <c r="CN7" s="122">
        <f t="shared" si="4"/>
        <v>0</v>
      </c>
      <c r="CO7" s="122">
        <f t="shared" si="4"/>
        <v>0</v>
      </c>
      <c r="CP7" s="122">
        <f t="shared" si="4"/>
        <v>0</v>
      </c>
      <c r="CQ7" s="84">
        <v>0</v>
      </c>
      <c r="CR7" s="122">
        <f>CR8+CR13</f>
        <v>0</v>
      </c>
      <c r="CS7" s="122">
        <f>CS8+CS13</f>
        <v>0</v>
      </c>
      <c r="CT7" s="84">
        <v>0</v>
      </c>
      <c r="CU7" s="122">
        <f t="shared" ref="CU7:CZ7" si="5">CU8+CU13</f>
        <v>0</v>
      </c>
      <c r="CV7" s="122">
        <f t="shared" si="5"/>
        <v>0</v>
      </c>
      <c r="CW7" s="122">
        <f t="shared" si="5"/>
        <v>0</v>
      </c>
      <c r="CX7" s="122">
        <f t="shared" si="5"/>
        <v>0</v>
      </c>
      <c r="CY7" s="122">
        <f t="shared" si="5"/>
        <v>0</v>
      </c>
      <c r="CZ7" s="122">
        <f t="shared" si="5"/>
        <v>0</v>
      </c>
      <c r="DA7" s="84">
        <v>0</v>
      </c>
      <c r="DB7" s="122">
        <f>DB8+DB13</f>
        <v>0</v>
      </c>
      <c r="DC7" s="122">
        <f>DC8+DC13</f>
        <v>0</v>
      </c>
      <c r="DD7" s="122">
        <f>DD8+DD13</f>
        <v>0</v>
      </c>
      <c r="DE7" s="84">
        <v>0</v>
      </c>
      <c r="DF7" s="122">
        <f>DF8+DF13</f>
        <v>0</v>
      </c>
      <c r="DG7" s="122">
        <f>DG8+DG13</f>
        <v>0</v>
      </c>
      <c r="DH7" s="122">
        <f>DH8+DH13</f>
        <v>0</v>
      </c>
      <c r="DI7" s="122">
        <f>DI8+DI13</f>
        <v>0</v>
      </c>
      <c r="DJ7" s="122">
        <f>DJ8+DJ13</f>
        <v>0</v>
      </c>
    </row>
    <row r="8" ht="22.5" customHeight="1" spans="1:114">
      <c r="A8" s="248" t="s">
        <v>277</v>
      </c>
      <c r="B8" s="249"/>
      <c r="C8" s="156"/>
      <c r="D8" s="293" t="s">
        <v>278</v>
      </c>
      <c r="E8" s="84">
        <v>1179391.96</v>
      </c>
      <c r="F8" s="84">
        <v>0</v>
      </c>
      <c r="G8" s="122">
        <f t="shared" ref="G8:S8" si="6">G9</f>
        <v>0</v>
      </c>
      <c r="H8" s="122">
        <f t="shared" si="6"/>
        <v>0</v>
      </c>
      <c r="I8" s="122">
        <f t="shared" si="6"/>
        <v>0</v>
      </c>
      <c r="J8" s="122">
        <f t="shared" si="6"/>
        <v>0</v>
      </c>
      <c r="K8" s="122">
        <f t="shared" si="6"/>
        <v>0</v>
      </c>
      <c r="L8" s="122">
        <f t="shared" si="6"/>
        <v>0</v>
      </c>
      <c r="M8" s="122">
        <f t="shared" si="6"/>
        <v>0</v>
      </c>
      <c r="N8" s="122">
        <f t="shared" si="6"/>
        <v>0</v>
      </c>
      <c r="O8" s="122">
        <f t="shared" si="6"/>
        <v>0</v>
      </c>
      <c r="P8" s="122">
        <f t="shared" si="6"/>
        <v>0</v>
      </c>
      <c r="Q8" s="122">
        <f t="shared" si="6"/>
        <v>0</v>
      </c>
      <c r="R8" s="122">
        <f t="shared" si="6"/>
        <v>0</v>
      </c>
      <c r="S8" s="122">
        <f t="shared" si="6"/>
        <v>0</v>
      </c>
      <c r="T8" s="84">
        <v>956791.96</v>
      </c>
      <c r="U8" s="122">
        <f t="shared" ref="U8:AT8" si="7">U9</f>
        <v>15482.1</v>
      </c>
      <c r="V8" s="122">
        <f t="shared" si="7"/>
        <v>20000</v>
      </c>
      <c r="W8" s="122">
        <f t="shared" si="7"/>
        <v>0</v>
      </c>
      <c r="X8" s="122">
        <f t="shared" si="7"/>
        <v>0</v>
      </c>
      <c r="Y8" s="122">
        <f t="shared" si="7"/>
        <v>0</v>
      </c>
      <c r="Z8" s="122">
        <f t="shared" si="7"/>
        <v>6011.9</v>
      </c>
      <c r="AA8" s="122">
        <f t="shared" si="7"/>
        <v>0</v>
      </c>
      <c r="AB8" s="122">
        <f t="shared" si="7"/>
        <v>0</v>
      </c>
      <c r="AC8" s="122">
        <f t="shared" si="7"/>
        <v>8418</v>
      </c>
      <c r="AD8" s="122">
        <f t="shared" si="7"/>
        <v>0</v>
      </c>
      <c r="AE8" s="122">
        <f t="shared" si="7"/>
        <v>296798.33</v>
      </c>
      <c r="AF8" s="122">
        <f t="shared" si="7"/>
        <v>55000</v>
      </c>
      <c r="AG8" s="122">
        <f t="shared" si="7"/>
        <v>27182</v>
      </c>
      <c r="AH8" s="122">
        <f t="shared" si="7"/>
        <v>239810.2</v>
      </c>
      <c r="AI8" s="122">
        <f t="shared" si="7"/>
        <v>0</v>
      </c>
      <c r="AJ8" s="122">
        <f t="shared" si="7"/>
        <v>29995</v>
      </c>
      <c r="AK8" s="122">
        <f t="shared" si="7"/>
        <v>0</v>
      </c>
      <c r="AL8" s="122">
        <f t="shared" si="7"/>
        <v>0</v>
      </c>
      <c r="AM8" s="122">
        <f t="shared" si="7"/>
        <v>91100</v>
      </c>
      <c r="AN8" s="122">
        <f t="shared" si="7"/>
        <v>15000</v>
      </c>
      <c r="AO8" s="122">
        <f t="shared" si="7"/>
        <v>0</v>
      </c>
      <c r="AP8" s="122">
        <f t="shared" si="7"/>
        <v>0</v>
      </c>
      <c r="AQ8" s="122">
        <f t="shared" si="7"/>
        <v>0</v>
      </c>
      <c r="AR8" s="122">
        <f t="shared" si="7"/>
        <v>81</v>
      </c>
      <c r="AS8" s="122">
        <f t="shared" si="7"/>
        <v>0</v>
      </c>
      <c r="AT8" s="122">
        <f t="shared" si="7"/>
        <v>151913.43</v>
      </c>
      <c r="AU8" s="84">
        <v>9300</v>
      </c>
      <c r="AV8" s="122">
        <f t="shared" ref="AV8:BG8" si="8">AV9</f>
        <v>0</v>
      </c>
      <c r="AW8" s="122">
        <f t="shared" si="8"/>
        <v>0</v>
      </c>
      <c r="AX8" s="122">
        <f t="shared" si="8"/>
        <v>0</v>
      </c>
      <c r="AY8" s="122">
        <f t="shared" si="8"/>
        <v>0</v>
      </c>
      <c r="AZ8" s="122">
        <f t="shared" si="8"/>
        <v>0</v>
      </c>
      <c r="BA8" s="122">
        <f t="shared" si="8"/>
        <v>0</v>
      </c>
      <c r="BB8" s="122">
        <f t="shared" si="8"/>
        <v>0</v>
      </c>
      <c r="BC8" s="122">
        <f t="shared" si="8"/>
        <v>0</v>
      </c>
      <c r="BD8" s="122">
        <f t="shared" si="8"/>
        <v>0</v>
      </c>
      <c r="BE8" s="122">
        <f t="shared" si="8"/>
        <v>0</v>
      </c>
      <c r="BF8" s="122">
        <f t="shared" si="8"/>
        <v>0</v>
      </c>
      <c r="BG8" s="122">
        <f t="shared" si="8"/>
        <v>9300</v>
      </c>
      <c r="BH8" s="84">
        <v>0</v>
      </c>
      <c r="BI8" s="122">
        <f>BI9</f>
        <v>0</v>
      </c>
      <c r="BJ8" s="122">
        <f>BJ9</f>
        <v>0</v>
      </c>
      <c r="BK8" s="122">
        <f>BK9</f>
        <v>0</v>
      </c>
      <c r="BL8" s="122">
        <f>BL9</f>
        <v>0</v>
      </c>
      <c r="BM8" s="84">
        <v>0</v>
      </c>
      <c r="BN8" s="122">
        <f t="shared" ref="BN8:BY8" si="9">BN9</f>
        <v>0</v>
      </c>
      <c r="BO8" s="122">
        <f t="shared" si="9"/>
        <v>0</v>
      </c>
      <c r="BP8" s="122">
        <f t="shared" si="9"/>
        <v>0</v>
      </c>
      <c r="BQ8" s="122">
        <f t="shared" si="9"/>
        <v>0</v>
      </c>
      <c r="BR8" s="122">
        <f t="shared" si="9"/>
        <v>0</v>
      </c>
      <c r="BS8" s="122">
        <f t="shared" si="9"/>
        <v>0</v>
      </c>
      <c r="BT8" s="122">
        <f t="shared" si="9"/>
        <v>0</v>
      </c>
      <c r="BU8" s="122">
        <f t="shared" si="9"/>
        <v>0</v>
      </c>
      <c r="BV8" s="122">
        <f t="shared" si="9"/>
        <v>0</v>
      </c>
      <c r="BW8" s="122">
        <f t="shared" si="9"/>
        <v>0</v>
      </c>
      <c r="BX8" s="122">
        <f t="shared" si="9"/>
        <v>0</v>
      </c>
      <c r="BY8" s="122">
        <f t="shared" si="9"/>
        <v>0</v>
      </c>
      <c r="BZ8" s="84">
        <v>213300</v>
      </c>
      <c r="CA8" s="122">
        <f t="shared" ref="CA8:CP8" si="10">CA9</f>
        <v>0</v>
      </c>
      <c r="CB8" s="122">
        <f t="shared" si="10"/>
        <v>14400</v>
      </c>
      <c r="CC8" s="122">
        <f t="shared" si="10"/>
        <v>0</v>
      </c>
      <c r="CD8" s="122">
        <f t="shared" si="10"/>
        <v>0</v>
      </c>
      <c r="CE8" s="122">
        <f t="shared" si="10"/>
        <v>0</v>
      </c>
      <c r="CF8" s="122">
        <f t="shared" si="10"/>
        <v>0</v>
      </c>
      <c r="CG8" s="122">
        <f t="shared" si="10"/>
        <v>198900</v>
      </c>
      <c r="CH8" s="122">
        <f t="shared" si="10"/>
        <v>0</v>
      </c>
      <c r="CI8" s="122">
        <f t="shared" si="10"/>
        <v>0</v>
      </c>
      <c r="CJ8" s="122">
        <f t="shared" si="10"/>
        <v>0</v>
      </c>
      <c r="CK8" s="122">
        <f t="shared" si="10"/>
        <v>0</v>
      </c>
      <c r="CL8" s="122">
        <f t="shared" si="10"/>
        <v>0</v>
      </c>
      <c r="CM8" s="122">
        <f t="shared" si="10"/>
        <v>0</v>
      </c>
      <c r="CN8" s="122">
        <f t="shared" si="10"/>
        <v>0</v>
      </c>
      <c r="CO8" s="122">
        <f t="shared" si="10"/>
        <v>0</v>
      </c>
      <c r="CP8" s="122">
        <f t="shared" si="10"/>
        <v>0</v>
      </c>
      <c r="CQ8" s="84">
        <v>0</v>
      </c>
      <c r="CR8" s="122">
        <f>CR9</f>
        <v>0</v>
      </c>
      <c r="CS8" s="122">
        <f>CS9</f>
        <v>0</v>
      </c>
      <c r="CT8" s="84">
        <v>0</v>
      </c>
      <c r="CU8" s="122">
        <f t="shared" ref="CU8:CZ8" si="11">CU9</f>
        <v>0</v>
      </c>
      <c r="CV8" s="122">
        <f t="shared" si="11"/>
        <v>0</v>
      </c>
      <c r="CW8" s="122">
        <f t="shared" si="11"/>
        <v>0</v>
      </c>
      <c r="CX8" s="122">
        <f t="shared" si="11"/>
        <v>0</v>
      </c>
      <c r="CY8" s="122">
        <f t="shared" si="11"/>
        <v>0</v>
      </c>
      <c r="CZ8" s="122">
        <f t="shared" si="11"/>
        <v>0</v>
      </c>
      <c r="DA8" s="84">
        <v>0</v>
      </c>
      <c r="DB8" s="122">
        <f>DB9</f>
        <v>0</v>
      </c>
      <c r="DC8" s="122">
        <f>DC9</f>
        <v>0</v>
      </c>
      <c r="DD8" s="122">
        <f>DD9</f>
        <v>0</v>
      </c>
      <c r="DE8" s="84">
        <v>0</v>
      </c>
      <c r="DF8" s="122">
        <f>DF9</f>
        <v>0</v>
      </c>
      <c r="DG8" s="122">
        <f>DG9</f>
        <v>0</v>
      </c>
      <c r="DH8" s="122">
        <f>DH9</f>
        <v>0</v>
      </c>
      <c r="DI8" s="122">
        <f>DI9</f>
        <v>0</v>
      </c>
      <c r="DJ8" s="122">
        <f>DJ9</f>
        <v>0</v>
      </c>
    </row>
    <row r="9" ht="22.5" customHeight="1" spans="1:114">
      <c r="A9" s="248" t="s">
        <v>285</v>
      </c>
      <c r="B9" s="249"/>
      <c r="C9" s="156"/>
      <c r="D9" s="293" t="s">
        <v>286</v>
      </c>
      <c r="E9" s="84">
        <v>1179391.96</v>
      </c>
      <c r="F9" s="84">
        <v>0</v>
      </c>
      <c r="G9" s="122">
        <f t="shared" ref="G9:S9" si="12">G10+G11+G12</f>
        <v>0</v>
      </c>
      <c r="H9" s="122">
        <f t="shared" si="12"/>
        <v>0</v>
      </c>
      <c r="I9" s="122">
        <f t="shared" si="12"/>
        <v>0</v>
      </c>
      <c r="J9" s="122">
        <f t="shared" si="12"/>
        <v>0</v>
      </c>
      <c r="K9" s="122">
        <f t="shared" si="12"/>
        <v>0</v>
      </c>
      <c r="L9" s="122">
        <f t="shared" si="12"/>
        <v>0</v>
      </c>
      <c r="M9" s="122">
        <f t="shared" si="12"/>
        <v>0</v>
      </c>
      <c r="N9" s="122">
        <f t="shared" si="12"/>
        <v>0</v>
      </c>
      <c r="O9" s="122">
        <f t="shared" si="12"/>
        <v>0</v>
      </c>
      <c r="P9" s="122">
        <f t="shared" si="12"/>
        <v>0</v>
      </c>
      <c r="Q9" s="122">
        <f t="shared" si="12"/>
        <v>0</v>
      </c>
      <c r="R9" s="122">
        <f t="shared" si="12"/>
        <v>0</v>
      </c>
      <c r="S9" s="122">
        <f t="shared" si="12"/>
        <v>0</v>
      </c>
      <c r="T9" s="84">
        <v>956791.96</v>
      </c>
      <c r="U9" s="122">
        <f t="shared" ref="U9:AT9" si="13">U10+U11+U12</f>
        <v>15482.1</v>
      </c>
      <c r="V9" s="122">
        <f t="shared" si="13"/>
        <v>20000</v>
      </c>
      <c r="W9" s="122">
        <f t="shared" si="13"/>
        <v>0</v>
      </c>
      <c r="X9" s="122">
        <f t="shared" si="13"/>
        <v>0</v>
      </c>
      <c r="Y9" s="122">
        <f t="shared" si="13"/>
        <v>0</v>
      </c>
      <c r="Z9" s="122">
        <f t="shared" si="13"/>
        <v>6011.9</v>
      </c>
      <c r="AA9" s="122">
        <f t="shared" si="13"/>
        <v>0</v>
      </c>
      <c r="AB9" s="122">
        <f t="shared" si="13"/>
        <v>0</v>
      </c>
      <c r="AC9" s="122">
        <f t="shared" si="13"/>
        <v>8418</v>
      </c>
      <c r="AD9" s="122">
        <f t="shared" si="13"/>
        <v>0</v>
      </c>
      <c r="AE9" s="122">
        <f t="shared" si="13"/>
        <v>296798.33</v>
      </c>
      <c r="AF9" s="122">
        <f t="shared" si="13"/>
        <v>55000</v>
      </c>
      <c r="AG9" s="122">
        <f t="shared" si="13"/>
        <v>27182</v>
      </c>
      <c r="AH9" s="122">
        <f t="shared" si="13"/>
        <v>239810.2</v>
      </c>
      <c r="AI9" s="122">
        <f t="shared" si="13"/>
        <v>0</v>
      </c>
      <c r="AJ9" s="122">
        <f t="shared" si="13"/>
        <v>29995</v>
      </c>
      <c r="AK9" s="122">
        <f t="shared" si="13"/>
        <v>0</v>
      </c>
      <c r="AL9" s="122">
        <f t="shared" si="13"/>
        <v>0</v>
      </c>
      <c r="AM9" s="122">
        <f t="shared" si="13"/>
        <v>91100</v>
      </c>
      <c r="AN9" s="122">
        <f t="shared" si="13"/>
        <v>15000</v>
      </c>
      <c r="AO9" s="122">
        <f t="shared" si="13"/>
        <v>0</v>
      </c>
      <c r="AP9" s="122">
        <f t="shared" si="13"/>
        <v>0</v>
      </c>
      <c r="AQ9" s="122">
        <f t="shared" si="13"/>
        <v>0</v>
      </c>
      <c r="AR9" s="122">
        <f t="shared" si="13"/>
        <v>81</v>
      </c>
      <c r="AS9" s="122">
        <f t="shared" si="13"/>
        <v>0</v>
      </c>
      <c r="AT9" s="122">
        <f t="shared" si="13"/>
        <v>151913.43</v>
      </c>
      <c r="AU9" s="84">
        <v>9300</v>
      </c>
      <c r="AV9" s="122">
        <f t="shared" ref="AV9:BG9" si="14">AV10+AV11+AV12</f>
        <v>0</v>
      </c>
      <c r="AW9" s="122">
        <f t="shared" si="14"/>
        <v>0</v>
      </c>
      <c r="AX9" s="122">
        <f t="shared" si="14"/>
        <v>0</v>
      </c>
      <c r="AY9" s="122">
        <f t="shared" si="14"/>
        <v>0</v>
      </c>
      <c r="AZ9" s="122">
        <f t="shared" si="14"/>
        <v>0</v>
      </c>
      <c r="BA9" s="122">
        <f t="shared" si="14"/>
        <v>0</v>
      </c>
      <c r="BB9" s="122">
        <f t="shared" si="14"/>
        <v>0</v>
      </c>
      <c r="BC9" s="122">
        <f t="shared" si="14"/>
        <v>0</v>
      </c>
      <c r="BD9" s="122">
        <f t="shared" si="14"/>
        <v>0</v>
      </c>
      <c r="BE9" s="122">
        <f t="shared" si="14"/>
        <v>0</v>
      </c>
      <c r="BF9" s="122">
        <f t="shared" si="14"/>
        <v>0</v>
      </c>
      <c r="BG9" s="122">
        <f t="shared" si="14"/>
        <v>9300</v>
      </c>
      <c r="BH9" s="84">
        <v>0</v>
      </c>
      <c r="BI9" s="122">
        <f>BI10+BI11+BI12</f>
        <v>0</v>
      </c>
      <c r="BJ9" s="122">
        <f>BJ10+BJ11+BJ12</f>
        <v>0</v>
      </c>
      <c r="BK9" s="122">
        <f>BK10+BK11+BK12</f>
        <v>0</v>
      </c>
      <c r="BL9" s="122">
        <f>BL10+BL11+BL12</f>
        <v>0</v>
      </c>
      <c r="BM9" s="84">
        <v>0</v>
      </c>
      <c r="BN9" s="122">
        <f t="shared" ref="BN9:BY9" si="15">BN10+BN11+BN12</f>
        <v>0</v>
      </c>
      <c r="BO9" s="122">
        <f t="shared" si="15"/>
        <v>0</v>
      </c>
      <c r="BP9" s="122">
        <f t="shared" si="15"/>
        <v>0</v>
      </c>
      <c r="BQ9" s="122">
        <f t="shared" si="15"/>
        <v>0</v>
      </c>
      <c r="BR9" s="122">
        <f t="shared" si="15"/>
        <v>0</v>
      </c>
      <c r="BS9" s="122">
        <f t="shared" si="15"/>
        <v>0</v>
      </c>
      <c r="BT9" s="122">
        <f t="shared" si="15"/>
        <v>0</v>
      </c>
      <c r="BU9" s="122">
        <f t="shared" si="15"/>
        <v>0</v>
      </c>
      <c r="BV9" s="122">
        <f t="shared" si="15"/>
        <v>0</v>
      </c>
      <c r="BW9" s="122">
        <f t="shared" si="15"/>
        <v>0</v>
      </c>
      <c r="BX9" s="122">
        <f t="shared" si="15"/>
        <v>0</v>
      </c>
      <c r="BY9" s="122">
        <f t="shared" si="15"/>
        <v>0</v>
      </c>
      <c r="BZ9" s="84">
        <v>213300</v>
      </c>
      <c r="CA9" s="122">
        <f t="shared" ref="CA9:CP9" si="16">CA10+CA11+CA12</f>
        <v>0</v>
      </c>
      <c r="CB9" s="122">
        <f t="shared" si="16"/>
        <v>14400</v>
      </c>
      <c r="CC9" s="122">
        <f t="shared" si="16"/>
        <v>0</v>
      </c>
      <c r="CD9" s="122">
        <f t="shared" si="16"/>
        <v>0</v>
      </c>
      <c r="CE9" s="122">
        <f t="shared" si="16"/>
        <v>0</v>
      </c>
      <c r="CF9" s="122">
        <f t="shared" si="16"/>
        <v>0</v>
      </c>
      <c r="CG9" s="122">
        <f t="shared" si="16"/>
        <v>198900</v>
      </c>
      <c r="CH9" s="122">
        <f t="shared" si="16"/>
        <v>0</v>
      </c>
      <c r="CI9" s="122">
        <f t="shared" si="16"/>
        <v>0</v>
      </c>
      <c r="CJ9" s="122">
        <f t="shared" si="16"/>
        <v>0</v>
      </c>
      <c r="CK9" s="122">
        <f t="shared" si="16"/>
        <v>0</v>
      </c>
      <c r="CL9" s="122">
        <f t="shared" si="16"/>
        <v>0</v>
      </c>
      <c r="CM9" s="122">
        <f t="shared" si="16"/>
        <v>0</v>
      </c>
      <c r="CN9" s="122">
        <f t="shared" si="16"/>
        <v>0</v>
      </c>
      <c r="CO9" s="122">
        <f t="shared" si="16"/>
        <v>0</v>
      </c>
      <c r="CP9" s="122">
        <f t="shared" si="16"/>
        <v>0</v>
      </c>
      <c r="CQ9" s="84">
        <v>0</v>
      </c>
      <c r="CR9" s="122">
        <f>CR10+CR11+CR12</f>
        <v>0</v>
      </c>
      <c r="CS9" s="122">
        <f>CS10+CS11+CS12</f>
        <v>0</v>
      </c>
      <c r="CT9" s="84">
        <v>0</v>
      </c>
      <c r="CU9" s="122">
        <f t="shared" ref="CU9:CZ9" si="17">CU10+CU11+CU12</f>
        <v>0</v>
      </c>
      <c r="CV9" s="122">
        <f t="shared" si="17"/>
        <v>0</v>
      </c>
      <c r="CW9" s="122">
        <f t="shared" si="17"/>
        <v>0</v>
      </c>
      <c r="CX9" s="122">
        <f t="shared" si="17"/>
        <v>0</v>
      </c>
      <c r="CY9" s="122">
        <f t="shared" si="17"/>
        <v>0</v>
      </c>
      <c r="CZ9" s="122">
        <f t="shared" si="17"/>
        <v>0</v>
      </c>
      <c r="DA9" s="84">
        <v>0</v>
      </c>
      <c r="DB9" s="122">
        <f>DB10+DB11+DB12</f>
        <v>0</v>
      </c>
      <c r="DC9" s="122">
        <f>DC10+DC11+DC12</f>
        <v>0</v>
      </c>
      <c r="DD9" s="122">
        <f>DD10+DD11+DD12</f>
        <v>0</v>
      </c>
      <c r="DE9" s="84">
        <v>0</v>
      </c>
      <c r="DF9" s="122">
        <f>DF10+DF11+DF12</f>
        <v>0</v>
      </c>
      <c r="DG9" s="122">
        <f>DG10+DG11+DG12</f>
        <v>0</v>
      </c>
      <c r="DH9" s="122">
        <f>DH10+DH11+DH12</f>
        <v>0</v>
      </c>
      <c r="DI9" s="122">
        <f>DI10+DI11+DI12</f>
        <v>0</v>
      </c>
      <c r="DJ9" s="122">
        <f>DJ10+DJ11+DJ12</f>
        <v>0</v>
      </c>
    </row>
    <row r="10" ht="22.5" customHeight="1" spans="1:114">
      <c r="A10" s="252" t="s">
        <v>287</v>
      </c>
      <c r="B10" s="253"/>
      <c r="C10" s="160"/>
      <c r="D10" s="294" t="s">
        <v>288</v>
      </c>
      <c r="E10" s="84">
        <v>249798.33</v>
      </c>
      <c r="F10" s="84">
        <v>0</v>
      </c>
      <c r="G10" s="122">
        <v>0</v>
      </c>
      <c r="H10" s="122">
        <v>0</v>
      </c>
      <c r="I10" s="122">
        <v>0</v>
      </c>
      <c r="J10" s="122">
        <v>0</v>
      </c>
      <c r="K10" s="122">
        <v>0</v>
      </c>
      <c r="L10" s="122">
        <v>0</v>
      </c>
      <c r="M10" s="122">
        <v>0</v>
      </c>
      <c r="N10" s="122">
        <v>0</v>
      </c>
      <c r="O10" s="122">
        <v>0</v>
      </c>
      <c r="P10" s="122">
        <v>0</v>
      </c>
      <c r="Q10" s="122">
        <v>0</v>
      </c>
      <c r="R10" s="122">
        <v>0</v>
      </c>
      <c r="S10" s="122">
        <v>0</v>
      </c>
      <c r="T10" s="84">
        <v>249798.33</v>
      </c>
      <c r="U10" s="122">
        <v>0</v>
      </c>
      <c r="V10" s="122">
        <v>0</v>
      </c>
      <c r="W10" s="122">
        <v>0</v>
      </c>
      <c r="X10" s="122">
        <v>0</v>
      </c>
      <c r="Y10" s="122">
        <v>0</v>
      </c>
      <c r="Z10" s="122">
        <v>0</v>
      </c>
      <c r="AA10" s="122">
        <v>0</v>
      </c>
      <c r="AB10" s="122">
        <v>0</v>
      </c>
      <c r="AC10" s="122">
        <v>0</v>
      </c>
      <c r="AD10" s="122">
        <v>0</v>
      </c>
      <c r="AE10" s="122">
        <v>246798.33</v>
      </c>
      <c r="AF10" s="122">
        <v>0</v>
      </c>
      <c r="AG10" s="122">
        <v>0</v>
      </c>
      <c r="AH10" s="122">
        <v>0</v>
      </c>
      <c r="AI10" s="122">
        <v>0</v>
      </c>
      <c r="AJ10" s="122">
        <v>0</v>
      </c>
      <c r="AK10" s="122">
        <v>0</v>
      </c>
      <c r="AL10" s="122">
        <v>0</v>
      </c>
      <c r="AM10" s="122">
        <v>0</v>
      </c>
      <c r="AN10" s="122">
        <v>3000</v>
      </c>
      <c r="AO10" s="122">
        <v>0</v>
      </c>
      <c r="AP10" s="122">
        <v>0</v>
      </c>
      <c r="AQ10" s="122">
        <v>0</v>
      </c>
      <c r="AR10" s="122">
        <v>0</v>
      </c>
      <c r="AS10" s="122">
        <v>0</v>
      </c>
      <c r="AT10" s="122">
        <v>0</v>
      </c>
      <c r="AU10" s="84">
        <v>0</v>
      </c>
      <c r="AV10" s="122">
        <v>0</v>
      </c>
      <c r="AW10" s="122">
        <v>0</v>
      </c>
      <c r="AX10" s="122">
        <v>0</v>
      </c>
      <c r="AY10" s="122">
        <v>0</v>
      </c>
      <c r="AZ10" s="122">
        <v>0</v>
      </c>
      <c r="BA10" s="122">
        <v>0</v>
      </c>
      <c r="BB10" s="122">
        <v>0</v>
      </c>
      <c r="BC10" s="122">
        <v>0</v>
      </c>
      <c r="BD10" s="122">
        <v>0</v>
      </c>
      <c r="BE10" s="122">
        <v>0</v>
      </c>
      <c r="BF10" s="122">
        <v>0</v>
      </c>
      <c r="BG10" s="122">
        <v>0</v>
      </c>
      <c r="BH10" s="84">
        <v>0</v>
      </c>
      <c r="BI10" s="122">
        <v>0</v>
      </c>
      <c r="BJ10" s="122">
        <v>0</v>
      </c>
      <c r="BK10" s="122">
        <v>0</v>
      </c>
      <c r="BL10" s="122">
        <v>0</v>
      </c>
      <c r="BM10" s="84">
        <v>0</v>
      </c>
      <c r="BN10" s="122">
        <v>0</v>
      </c>
      <c r="BO10" s="122">
        <v>0</v>
      </c>
      <c r="BP10" s="122">
        <v>0</v>
      </c>
      <c r="BQ10" s="122">
        <v>0</v>
      </c>
      <c r="BR10" s="122">
        <v>0</v>
      </c>
      <c r="BS10" s="122">
        <v>0</v>
      </c>
      <c r="BT10" s="122">
        <v>0</v>
      </c>
      <c r="BU10" s="122">
        <v>0</v>
      </c>
      <c r="BV10" s="122">
        <v>0</v>
      </c>
      <c r="BW10" s="122">
        <v>0</v>
      </c>
      <c r="BX10" s="122">
        <v>0</v>
      </c>
      <c r="BY10" s="122">
        <v>0</v>
      </c>
      <c r="BZ10" s="84">
        <v>0</v>
      </c>
      <c r="CA10" s="122">
        <v>0</v>
      </c>
      <c r="CB10" s="122">
        <v>0</v>
      </c>
      <c r="CC10" s="122">
        <v>0</v>
      </c>
      <c r="CD10" s="122">
        <v>0</v>
      </c>
      <c r="CE10" s="122">
        <v>0</v>
      </c>
      <c r="CF10" s="122">
        <v>0</v>
      </c>
      <c r="CG10" s="122">
        <v>0</v>
      </c>
      <c r="CH10" s="122">
        <v>0</v>
      </c>
      <c r="CI10" s="122">
        <v>0</v>
      </c>
      <c r="CJ10" s="122">
        <v>0</v>
      </c>
      <c r="CK10" s="122">
        <v>0</v>
      </c>
      <c r="CL10" s="122">
        <v>0</v>
      </c>
      <c r="CM10" s="122">
        <v>0</v>
      </c>
      <c r="CN10" s="122">
        <v>0</v>
      </c>
      <c r="CO10" s="122">
        <v>0</v>
      </c>
      <c r="CP10" s="122">
        <v>0</v>
      </c>
      <c r="CQ10" s="84">
        <v>0</v>
      </c>
      <c r="CR10" s="122">
        <v>0</v>
      </c>
      <c r="CS10" s="122">
        <v>0</v>
      </c>
      <c r="CT10" s="84">
        <v>0</v>
      </c>
      <c r="CU10" s="122">
        <v>0</v>
      </c>
      <c r="CV10" s="122">
        <v>0</v>
      </c>
      <c r="CW10" s="122">
        <v>0</v>
      </c>
      <c r="CX10" s="122">
        <v>0</v>
      </c>
      <c r="CY10" s="122">
        <v>0</v>
      </c>
      <c r="CZ10" s="122">
        <v>0</v>
      </c>
      <c r="DA10" s="84">
        <v>0</v>
      </c>
      <c r="DB10" s="122">
        <v>0</v>
      </c>
      <c r="DC10" s="122">
        <v>0</v>
      </c>
      <c r="DD10" s="122">
        <v>0</v>
      </c>
      <c r="DE10" s="84">
        <v>0</v>
      </c>
      <c r="DF10" s="122">
        <v>0</v>
      </c>
      <c r="DG10" s="122">
        <v>0</v>
      </c>
      <c r="DH10" s="122">
        <v>0</v>
      </c>
      <c r="DI10" s="122">
        <v>0</v>
      </c>
      <c r="DJ10" s="122">
        <v>0</v>
      </c>
    </row>
    <row r="11" ht="22.5" customHeight="1" spans="1:114">
      <c r="A11" s="252" t="s">
        <v>289</v>
      </c>
      <c r="B11" s="253"/>
      <c r="C11" s="160"/>
      <c r="D11" s="294" t="s">
        <v>290</v>
      </c>
      <c r="E11" s="84">
        <v>625169</v>
      </c>
      <c r="F11" s="84">
        <v>0</v>
      </c>
      <c r="G11" s="122">
        <v>0</v>
      </c>
      <c r="H11" s="122">
        <v>0</v>
      </c>
      <c r="I11" s="122">
        <v>0</v>
      </c>
      <c r="J11" s="122">
        <v>0</v>
      </c>
      <c r="K11" s="122">
        <v>0</v>
      </c>
      <c r="L11" s="122">
        <v>0</v>
      </c>
      <c r="M11" s="122">
        <v>0</v>
      </c>
      <c r="N11" s="122">
        <v>0</v>
      </c>
      <c r="O11" s="122">
        <v>0</v>
      </c>
      <c r="P11" s="122">
        <v>0</v>
      </c>
      <c r="Q11" s="122">
        <v>0</v>
      </c>
      <c r="R11" s="122">
        <v>0</v>
      </c>
      <c r="S11" s="122">
        <v>0</v>
      </c>
      <c r="T11" s="84">
        <v>426269</v>
      </c>
      <c r="U11" s="122">
        <v>15482.1</v>
      </c>
      <c r="V11" s="122">
        <v>20000</v>
      </c>
      <c r="W11" s="122">
        <v>0</v>
      </c>
      <c r="X11" s="122">
        <v>0</v>
      </c>
      <c r="Y11" s="122">
        <v>0</v>
      </c>
      <c r="Z11" s="122">
        <v>5429.4</v>
      </c>
      <c r="AA11" s="122">
        <v>0</v>
      </c>
      <c r="AB11" s="122">
        <v>0</v>
      </c>
      <c r="AC11" s="122">
        <v>8418</v>
      </c>
      <c r="AD11" s="122">
        <v>0</v>
      </c>
      <c r="AE11" s="122">
        <v>50000</v>
      </c>
      <c r="AF11" s="122">
        <v>55000</v>
      </c>
      <c r="AG11" s="122">
        <v>27182</v>
      </c>
      <c r="AH11" s="122">
        <v>0</v>
      </c>
      <c r="AI11" s="122">
        <v>0</v>
      </c>
      <c r="AJ11" s="122">
        <v>29995</v>
      </c>
      <c r="AK11" s="122">
        <v>0</v>
      </c>
      <c r="AL11" s="122">
        <v>0</v>
      </c>
      <c r="AM11" s="122">
        <v>91100</v>
      </c>
      <c r="AN11" s="122">
        <v>12000</v>
      </c>
      <c r="AO11" s="122">
        <v>0</v>
      </c>
      <c r="AP11" s="122">
        <v>0</v>
      </c>
      <c r="AQ11" s="122">
        <v>0</v>
      </c>
      <c r="AR11" s="122">
        <v>81</v>
      </c>
      <c r="AS11" s="122">
        <v>0</v>
      </c>
      <c r="AT11" s="122">
        <v>111581.5</v>
      </c>
      <c r="AU11" s="84">
        <v>0</v>
      </c>
      <c r="AV11" s="122">
        <v>0</v>
      </c>
      <c r="AW11" s="122">
        <v>0</v>
      </c>
      <c r="AX11" s="122">
        <v>0</v>
      </c>
      <c r="AY11" s="122">
        <v>0</v>
      </c>
      <c r="AZ11" s="122">
        <v>0</v>
      </c>
      <c r="BA11" s="122">
        <v>0</v>
      </c>
      <c r="BB11" s="122">
        <v>0</v>
      </c>
      <c r="BC11" s="122">
        <v>0</v>
      </c>
      <c r="BD11" s="122">
        <v>0</v>
      </c>
      <c r="BE11" s="122">
        <v>0</v>
      </c>
      <c r="BF11" s="122">
        <v>0</v>
      </c>
      <c r="BG11" s="122">
        <v>0</v>
      </c>
      <c r="BH11" s="84">
        <v>0</v>
      </c>
      <c r="BI11" s="122">
        <v>0</v>
      </c>
      <c r="BJ11" s="122">
        <v>0</v>
      </c>
      <c r="BK11" s="122">
        <v>0</v>
      </c>
      <c r="BL11" s="122">
        <v>0</v>
      </c>
      <c r="BM11" s="84">
        <v>0</v>
      </c>
      <c r="BN11" s="122">
        <v>0</v>
      </c>
      <c r="BO11" s="122">
        <v>0</v>
      </c>
      <c r="BP11" s="122">
        <v>0</v>
      </c>
      <c r="BQ11" s="122">
        <v>0</v>
      </c>
      <c r="BR11" s="122">
        <v>0</v>
      </c>
      <c r="BS11" s="122">
        <v>0</v>
      </c>
      <c r="BT11" s="122">
        <v>0</v>
      </c>
      <c r="BU11" s="122">
        <v>0</v>
      </c>
      <c r="BV11" s="122">
        <v>0</v>
      </c>
      <c r="BW11" s="122">
        <v>0</v>
      </c>
      <c r="BX11" s="122">
        <v>0</v>
      </c>
      <c r="BY11" s="122">
        <v>0</v>
      </c>
      <c r="BZ11" s="84">
        <v>198900</v>
      </c>
      <c r="CA11" s="122">
        <v>0</v>
      </c>
      <c r="CB11" s="122">
        <v>0</v>
      </c>
      <c r="CC11" s="122">
        <v>0</v>
      </c>
      <c r="CD11" s="122">
        <v>0</v>
      </c>
      <c r="CE11" s="122">
        <v>0</v>
      </c>
      <c r="CF11" s="122">
        <v>0</v>
      </c>
      <c r="CG11" s="122">
        <v>198900</v>
      </c>
      <c r="CH11" s="122">
        <v>0</v>
      </c>
      <c r="CI11" s="122">
        <v>0</v>
      </c>
      <c r="CJ11" s="122">
        <v>0</v>
      </c>
      <c r="CK11" s="122">
        <v>0</v>
      </c>
      <c r="CL11" s="122">
        <v>0</v>
      </c>
      <c r="CM11" s="122">
        <v>0</v>
      </c>
      <c r="CN11" s="122">
        <v>0</v>
      </c>
      <c r="CO11" s="122">
        <v>0</v>
      </c>
      <c r="CP11" s="122">
        <v>0</v>
      </c>
      <c r="CQ11" s="84">
        <v>0</v>
      </c>
      <c r="CR11" s="122">
        <v>0</v>
      </c>
      <c r="CS11" s="122">
        <v>0</v>
      </c>
      <c r="CT11" s="84">
        <v>0</v>
      </c>
      <c r="CU11" s="122">
        <v>0</v>
      </c>
      <c r="CV11" s="122">
        <v>0</v>
      </c>
      <c r="CW11" s="122">
        <v>0</v>
      </c>
      <c r="CX11" s="122">
        <v>0</v>
      </c>
      <c r="CY11" s="122">
        <v>0</v>
      </c>
      <c r="CZ11" s="122">
        <v>0</v>
      </c>
      <c r="DA11" s="84">
        <v>0</v>
      </c>
      <c r="DB11" s="122">
        <v>0</v>
      </c>
      <c r="DC11" s="122">
        <v>0</v>
      </c>
      <c r="DD11" s="122">
        <v>0</v>
      </c>
      <c r="DE11" s="84">
        <v>0</v>
      </c>
      <c r="DF11" s="122">
        <v>0</v>
      </c>
      <c r="DG11" s="122">
        <v>0</v>
      </c>
      <c r="DH11" s="122">
        <v>0</v>
      </c>
      <c r="DI11" s="122">
        <v>0</v>
      </c>
      <c r="DJ11" s="122">
        <v>0</v>
      </c>
    </row>
    <row r="12" ht="22.5" customHeight="1" spans="1:114">
      <c r="A12" s="252" t="s">
        <v>291</v>
      </c>
      <c r="B12" s="253"/>
      <c r="C12" s="160"/>
      <c r="D12" s="294" t="s">
        <v>292</v>
      </c>
      <c r="E12" s="84">
        <v>304424.63</v>
      </c>
      <c r="F12" s="84">
        <v>0</v>
      </c>
      <c r="G12" s="122">
        <v>0</v>
      </c>
      <c r="H12" s="122">
        <v>0</v>
      </c>
      <c r="I12" s="122">
        <v>0</v>
      </c>
      <c r="J12" s="122">
        <v>0</v>
      </c>
      <c r="K12" s="122">
        <v>0</v>
      </c>
      <c r="L12" s="122">
        <v>0</v>
      </c>
      <c r="M12" s="122">
        <v>0</v>
      </c>
      <c r="N12" s="122">
        <v>0</v>
      </c>
      <c r="O12" s="122">
        <v>0</v>
      </c>
      <c r="P12" s="122">
        <v>0</v>
      </c>
      <c r="Q12" s="122">
        <v>0</v>
      </c>
      <c r="R12" s="122">
        <v>0</v>
      </c>
      <c r="S12" s="122">
        <v>0</v>
      </c>
      <c r="T12" s="84">
        <v>280724.63</v>
      </c>
      <c r="U12" s="122">
        <v>0</v>
      </c>
      <c r="V12" s="122">
        <v>0</v>
      </c>
      <c r="W12" s="122">
        <v>0</v>
      </c>
      <c r="X12" s="122">
        <v>0</v>
      </c>
      <c r="Y12" s="122">
        <v>0</v>
      </c>
      <c r="Z12" s="122">
        <v>582.5</v>
      </c>
      <c r="AA12" s="122">
        <v>0</v>
      </c>
      <c r="AB12" s="122">
        <v>0</v>
      </c>
      <c r="AC12" s="122">
        <v>0</v>
      </c>
      <c r="AD12" s="122">
        <v>0</v>
      </c>
      <c r="AE12" s="122">
        <v>0</v>
      </c>
      <c r="AF12" s="122">
        <v>0</v>
      </c>
      <c r="AG12" s="122">
        <v>0</v>
      </c>
      <c r="AH12" s="122">
        <v>239810.2</v>
      </c>
      <c r="AI12" s="122">
        <v>0</v>
      </c>
      <c r="AJ12" s="122">
        <v>0</v>
      </c>
      <c r="AK12" s="122">
        <v>0</v>
      </c>
      <c r="AL12" s="122">
        <v>0</v>
      </c>
      <c r="AM12" s="122">
        <v>0</v>
      </c>
      <c r="AN12" s="122">
        <v>0</v>
      </c>
      <c r="AO12" s="122">
        <v>0</v>
      </c>
      <c r="AP12" s="122">
        <v>0</v>
      </c>
      <c r="AQ12" s="122">
        <v>0</v>
      </c>
      <c r="AR12" s="122">
        <v>0</v>
      </c>
      <c r="AS12" s="122">
        <v>0</v>
      </c>
      <c r="AT12" s="122">
        <v>40331.93</v>
      </c>
      <c r="AU12" s="84">
        <v>9300</v>
      </c>
      <c r="AV12" s="122">
        <v>0</v>
      </c>
      <c r="AW12" s="122">
        <v>0</v>
      </c>
      <c r="AX12" s="122">
        <v>0</v>
      </c>
      <c r="AY12" s="122">
        <v>0</v>
      </c>
      <c r="AZ12" s="122">
        <v>0</v>
      </c>
      <c r="BA12" s="122">
        <v>0</v>
      </c>
      <c r="BB12" s="122">
        <v>0</v>
      </c>
      <c r="BC12" s="122">
        <v>0</v>
      </c>
      <c r="BD12" s="122">
        <v>0</v>
      </c>
      <c r="BE12" s="122">
        <v>0</v>
      </c>
      <c r="BF12" s="122">
        <v>0</v>
      </c>
      <c r="BG12" s="122">
        <v>9300</v>
      </c>
      <c r="BH12" s="84">
        <v>0</v>
      </c>
      <c r="BI12" s="122">
        <v>0</v>
      </c>
      <c r="BJ12" s="122">
        <v>0</v>
      </c>
      <c r="BK12" s="122">
        <v>0</v>
      </c>
      <c r="BL12" s="122">
        <v>0</v>
      </c>
      <c r="BM12" s="84">
        <v>0</v>
      </c>
      <c r="BN12" s="122">
        <v>0</v>
      </c>
      <c r="BO12" s="122">
        <v>0</v>
      </c>
      <c r="BP12" s="122">
        <v>0</v>
      </c>
      <c r="BQ12" s="122">
        <v>0</v>
      </c>
      <c r="BR12" s="122">
        <v>0</v>
      </c>
      <c r="BS12" s="122">
        <v>0</v>
      </c>
      <c r="BT12" s="122">
        <v>0</v>
      </c>
      <c r="BU12" s="122">
        <v>0</v>
      </c>
      <c r="BV12" s="122">
        <v>0</v>
      </c>
      <c r="BW12" s="122">
        <v>0</v>
      </c>
      <c r="BX12" s="122">
        <v>0</v>
      </c>
      <c r="BY12" s="122">
        <v>0</v>
      </c>
      <c r="BZ12" s="84">
        <v>14400</v>
      </c>
      <c r="CA12" s="122">
        <v>0</v>
      </c>
      <c r="CB12" s="122">
        <v>14400</v>
      </c>
      <c r="CC12" s="122">
        <v>0</v>
      </c>
      <c r="CD12" s="122">
        <v>0</v>
      </c>
      <c r="CE12" s="122">
        <v>0</v>
      </c>
      <c r="CF12" s="122">
        <v>0</v>
      </c>
      <c r="CG12" s="122">
        <v>0</v>
      </c>
      <c r="CH12" s="122">
        <v>0</v>
      </c>
      <c r="CI12" s="122">
        <v>0</v>
      </c>
      <c r="CJ12" s="122">
        <v>0</v>
      </c>
      <c r="CK12" s="122">
        <v>0</v>
      </c>
      <c r="CL12" s="122">
        <v>0</v>
      </c>
      <c r="CM12" s="122">
        <v>0</v>
      </c>
      <c r="CN12" s="122">
        <v>0</v>
      </c>
      <c r="CO12" s="122">
        <v>0</v>
      </c>
      <c r="CP12" s="122">
        <v>0</v>
      </c>
      <c r="CQ12" s="84">
        <v>0</v>
      </c>
      <c r="CR12" s="122">
        <v>0</v>
      </c>
      <c r="CS12" s="122">
        <v>0</v>
      </c>
      <c r="CT12" s="84">
        <v>0</v>
      </c>
      <c r="CU12" s="122">
        <v>0</v>
      </c>
      <c r="CV12" s="122">
        <v>0</v>
      </c>
      <c r="CW12" s="122">
        <v>0</v>
      </c>
      <c r="CX12" s="122">
        <v>0</v>
      </c>
      <c r="CY12" s="122">
        <v>0</v>
      </c>
      <c r="CZ12" s="122">
        <v>0</v>
      </c>
      <c r="DA12" s="84">
        <v>0</v>
      </c>
      <c r="DB12" s="122">
        <v>0</v>
      </c>
      <c r="DC12" s="122">
        <v>0</v>
      </c>
      <c r="DD12" s="122">
        <v>0</v>
      </c>
      <c r="DE12" s="84">
        <v>0</v>
      </c>
      <c r="DF12" s="122">
        <v>0</v>
      </c>
      <c r="DG12" s="122">
        <v>0</v>
      </c>
      <c r="DH12" s="122">
        <v>0</v>
      </c>
      <c r="DI12" s="122">
        <v>0</v>
      </c>
      <c r="DJ12" s="122">
        <v>0</v>
      </c>
    </row>
    <row r="13" ht="22.5" customHeight="1" spans="1:114">
      <c r="A13" s="248" t="s">
        <v>309</v>
      </c>
      <c r="B13" s="249"/>
      <c r="C13" s="156"/>
      <c r="D13" s="293" t="s">
        <v>310</v>
      </c>
      <c r="E13" s="84">
        <v>60620.83</v>
      </c>
      <c r="F13" s="84">
        <v>51600</v>
      </c>
      <c r="G13" s="122">
        <f t="shared" ref="G13:S13" si="18">G14</f>
        <v>0</v>
      </c>
      <c r="H13" s="122">
        <f t="shared" si="18"/>
        <v>0</v>
      </c>
      <c r="I13" s="122">
        <f t="shared" si="18"/>
        <v>0</v>
      </c>
      <c r="J13" s="122">
        <f t="shared" si="18"/>
        <v>0</v>
      </c>
      <c r="K13" s="122">
        <f t="shared" si="18"/>
        <v>0</v>
      </c>
      <c r="L13" s="122">
        <f t="shared" si="18"/>
        <v>0</v>
      </c>
      <c r="M13" s="122">
        <f t="shared" si="18"/>
        <v>0</v>
      </c>
      <c r="N13" s="122">
        <f t="shared" si="18"/>
        <v>0</v>
      </c>
      <c r="O13" s="122">
        <f t="shared" si="18"/>
        <v>0</v>
      </c>
      <c r="P13" s="122">
        <f t="shared" si="18"/>
        <v>0</v>
      </c>
      <c r="Q13" s="122">
        <f t="shared" si="18"/>
        <v>0</v>
      </c>
      <c r="R13" s="122">
        <f t="shared" si="18"/>
        <v>0</v>
      </c>
      <c r="S13" s="122">
        <f t="shared" si="18"/>
        <v>51600</v>
      </c>
      <c r="T13" s="84">
        <v>9020.83</v>
      </c>
      <c r="U13" s="122">
        <f t="shared" ref="U13:AT13" si="19">U14</f>
        <v>0</v>
      </c>
      <c r="V13" s="122">
        <f t="shared" si="19"/>
        <v>0</v>
      </c>
      <c r="W13" s="122">
        <f t="shared" si="19"/>
        <v>0</v>
      </c>
      <c r="X13" s="122">
        <f t="shared" si="19"/>
        <v>0</v>
      </c>
      <c r="Y13" s="122">
        <f t="shared" si="19"/>
        <v>0</v>
      </c>
      <c r="Z13" s="122">
        <f t="shared" si="19"/>
        <v>0</v>
      </c>
      <c r="AA13" s="122">
        <f t="shared" si="19"/>
        <v>0</v>
      </c>
      <c r="AB13" s="122">
        <f t="shared" si="19"/>
        <v>0</v>
      </c>
      <c r="AC13" s="122">
        <f t="shared" si="19"/>
        <v>0</v>
      </c>
      <c r="AD13" s="122">
        <f t="shared" si="19"/>
        <v>0</v>
      </c>
      <c r="AE13" s="122">
        <f t="shared" si="19"/>
        <v>0</v>
      </c>
      <c r="AF13" s="122">
        <f t="shared" si="19"/>
        <v>0</v>
      </c>
      <c r="AG13" s="122">
        <f t="shared" si="19"/>
        <v>0</v>
      </c>
      <c r="AH13" s="122">
        <f t="shared" si="19"/>
        <v>0</v>
      </c>
      <c r="AI13" s="122">
        <f t="shared" si="19"/>
        <v>0</v>
      </c>
      <c r="AJ13" s="122">
        <f t="shared" si="19"/>
        <v>0</v>
      </c>
      <c r="AK13" s="122">
        <f t="shared" si="19"/>
        <v>0</v>
      </c>
      <c r="AL13" s="122">
        <f t="shared" si="19"/>
        <v>0</v>
      </c>
      <c r="AM13" s="122">
        <f t="shared" si="19"/>
        <v>0</v>
      </c>
      <c r="AN13" s="122">
        <f t="shared" si="19"/>
        <v>0</v>
      </c>
      <c r="AO13" s="122">
        <f t="shared" si="19"/>
        <v>4000</v>
      </c>
      <c r="AP13" s="122">
        <f t="shared" si="19"/>
        <v>0</v>
      </c>
      <c r="AQ13" s="122">
        <f t="shared" si="19"/>
        <v>0</v>
      </c>
      <c r="AR13" s="122">
        <f t="shared" si="19"/>
        <v>0</v>
      </c>
      <c r="AS13" s="122">
        <f t="shared" si="19"/>
        <v>0</v>
      </c>
      <c r="AT13" s="122">
        <f t="shared" si="19"/>
        <v>5020.83</v>
      </c>
      <c r="AU13" s="84">
        <v>0</v>
      </c>
      <c r="AV13" s="122">
        <f t="shared" ref="AV13:BG13" si="20">AV14</f>
        <v>0</v>
      </c>
      <c r="AW13" s="122">
        <f t="shared" si="20"/>
        <v>0</v>
      </c>
      <c r="AX13" s="122">
        <f t="shared" si="20"/>
        <v>0</v>
      </c>
      <c r="AY13" s="122">
        <f t="shared" si="20"/>
        <v>0</v>
      </c>
      <c r="AZ13" s="122">
        <f t="shared" si="20"/>
        <v>0</v>
      </c>
      <c r="BA13" s="122">
        <f t="shared" si="20"/>
        <v>0</v>
      </c>
      <c r="BB13" s="122">
        <f t="shared" si="20"/>
        <v>0</v>
      </c>
      <c r="BC13" s="122">
        <f t="shared" si="20"/>
        <v>0</v>
      </c>
      <c r="BD13" s="122">
        <f t="shared" si="20"/>
        <v>0</v>
      </c>
      <c r="BE13" s="122">
        <f t="shared" si="20"/>
        <v>0</v>
      </c>
      <c r="BF13" s="122">
        <f t="shared" si="20"/>
        <v>0</v>
      </c>
      <c r="BG13" s="122">
        <f t="shared" si="20"/>
        <v>0</v>
      </c>
      <c r="BH13" s="84">
        <v>0</v>
      </c>
      <c r="BI13" s="122">
        <f>BI14</f>
        <v>0</v>
      </c>
      <c r="BJ13" s="122">
        <f>BJ14</f>
        <v>0</v>
      </c>
      <c r="BK13" s="122">
        <f>BK14</f>
        <v>0</v>
      </c>
      <c r="BL13" s="122">
        <f>BL14</f>
        <v>0</v>
      </c>
      <c r="BM13" s="84">
        <v>0</v>
      </c>
      <c r="BN13" s="122">
        <f t="shared" ref="BN13:BY13" si="21">BN14</f>
        <v>0</v>
      </c>
      <c r="BO13" s="122">
        <f t="shared" si="21"/>
        <v>0</v>
      </c>
      <c r="BP13" s="122">
        <f t="shared" si="21"/>
        <v>0</v>
      </c>
      <c r="BQ13" s="122">
        <f t="shared" si="21"/>
        <v>0</v>
      </c>
      <c r="BR13" s="122">
        <f t="shared" si="21"/>
        <v>0</v>
      </c>
      <c r="BS13" s="122">
        <f t="shared" si="21"/>
        <v>0</v>
      </c>
      <c r="BT13" s="122">
        <f t="shared" si="21"/>
        <v>0</v>
      </c>
      <c r="BU13" s="122">
        <f t="shared" si="21"/>
        <v>0</v>
      </c>
      <c r="BV13" s="122">
        <f t="shared" si="21"/>
        <v>0</v>
      </c>
      <c r="BW13" s="122">
        <f t="shared" si="21"/>
        <v>0</v>
      </c>
      <c r="BX13" s="122">
        <f t="shared" si="21"/>
        <v>0</v>
      </c>
      <c r="BY13" s="122">
        <f t="shared" si="21"/>
        <v>0</v>
      </c>
      <c r="BZ13" s="84">
        <v>0</v>
      </c>
      <c r="CA13" s="122">
        <f t="shared" ref="CA13:CP13" si="22">CA14</f>
        <v>0</v>
      </c>
      <c r="CB13" s="122">
        <f t="shared" si="22"/>
        <v>0</v>
      </c>
      <c r="CC13" s="122">
        <f t="shared" si="22"/>
        <v>0</v>
      </c>
      <c r="CD13" s="122">
        <f t="shared" si="22"/>
        <v>0</v>
      </c>
      <c r="CE13" s="122">
        <f t="shared" si="22"/>
        <v>0</v>
      </c>
      <c r="CF13" s="122">
        <f t="shared" si="22"/>
        <v>0</v>
      </c>
      <c r="CG13" s="122">
        <f t="shared" si="22"/>
        <v>0</v>
      </c>
      <c r="CH13" s="122">
        <f t="shared" si="22"/>
        <v>0</v>
      </c>
      <c r="CI13" s="122">
        <f t="shared" si="22"/>
        <v>0</v>
      </c>
      <c r="CJ13" s="122">
        <f t="shared" si="22"/>
        <v>0</v>
      </c>
      <c r="CK13" s="122">
        <f t="shared" si="22"/>
        <v>0</v>
      </c>
      <c r="CL13" s="122">
        <f t="shared" si="22"/>
        <v>0</v>
      </c>
      <c r="CM13" s="122">
        <f t="shared" si="22"/>
        <v>0</v>
      </c>
      <c r="CN13" s="122">
        <f t="shared" si="22"/>
        <v>0</v>
      </c>
      <c r="CO13" s="122">
        <f t="shared" si="22"/>
        <v>0</v>
      </c>
      <c r="CP13" s="122">
        <f t="shared" si="22"/>
        <v>0</v>
      </c>
      <c r="CQ13" s="84">
        <v>0</v>
      </c>
      <c r="CR13" s="122">
        <f>CR14</f>
        <v>0</v>
      </c>
      <c r="CS13" s="122">
        <f>CS14</f>
        <v>0</v>
      </c>
      <c r="CT13" s="84">
        <v>0</v>
      </c>
      <c r="CU13" s="122">
        <f t="shared" ref="CU13:CZ13" si="23">CU14</f>
        <v>0</v>
      </c>
      <c r="CV13" s="122">
        <f t="shared" si="23"/>
        <v>0</v>
      </c>
      <c r="CW13" s="122">
        <f t="shared" si="23"/>
        <v>0</v>
      </c>
      <c r="CX13" s="122">
        <f t="shared" si="23"/>
        <v>0</v>
      </c>
      <c r="CY13" s="122">
        <f t="shared" si="23"/>
        <v>0</v>
      </c>
      <c r="CZ13" s="122">
        <f t="shared" si="23"/>
        <v>0</v>
      </c>
      <c r="DA13" s="84">
        <v>0</v>
      </c>
      <c r="DB13" s="122">
        <f>DB14</f>
        <v>0</v>
      </c>
      <c r="DC13" s="122">
        <f>DC14</f>
        <v>0</v>
      </c>
      <c r="DD13" s="122">
        <f>DD14</f>
        <v>0</v>
      </c>
      <c r="DE13" s="84">
        <v>0</v>
      </c>
      <c r="DF13" s="122">
        <f>DF14</f>
        <v>0</v>
      </c>
      <c r="DG13" s="122">
        <f>DG14</f>
        <v>0</v>
      </c>
      <c r="DH13" s="122">
        <f>DH14</f>
        <v>0</v>
      </c>
      <c r="DI13" s="122">
        <f>DI14</f>
        <v>0</v>
      </c>
      <c r="DJ13" s="122">
        <f>DJ14</f>
        <v>0</v>
      </c>
    </row>
    <row r="14" ht="22.5" customHeight="1" spans="1:114">
      <c r="A14" s="248" t="s">
        <v>311</v>
      </c>
      <c r="B14" s="249"/>
      <c r="C14" s="156"/>
      <c r="D14" s="293" t="s">
        <v>312</v>
      </c>
      <c r="E14" s="84">
        <v>60620.83</v>
      </c>
      <c r="F14" s="84">
        <v>51600</v>
      </c>
      <c r="G14" s="122">
        <f t="shared" ref="G14:S14" si="24">G15</f>
        <v>0</v>
      </c>
      <c r="H14" s="122">
        <f t="shared" si="24"/>
        <v>0</v>
      </c>
      <c r="I14" s="122">
        <f t="shared" si="24"/>
        <v>0</v>
      </c>
      <c r="J14" s="122">
        <f t="shared" si="24"/>
        <v>0</v>
      </c>
      <c r="K14" s="122">
        <f t="shared" si="24"/>
        <v>0</v>
      </c>
      <c r="L14" s="122">
        <f t="shared" si="24"/>
        <v>0</v>
      </c>
      <c r="M14" s="122">
        <f t="shared" si="24"/>
        <v>0</v>
      </c>
      <c r="N14" s="122">
        <f t="shared" si="24"/>
        <v>0</v>
      </c>
      <c r="O14" s="122">
        <f t="shared" si="24"/>
        <v>0</v>
      </c>
      <c r="P14" s="122">
        <f t="shared" si="24"/>
        <v>0</v>
      </c>
      <c r="Q14" s="122">
        <f t="shared" si="24"/>
        <v>0</v>
      </c>
      <c r="R14" s="122">
        <f t="shared" si="24"/>
        <v>0</v>
      </c>
      <c r="S14" s="122">
        <f t="shared" si="24"/>
        <v>51600</v>
      </c>
      <c r="T14" s="84">
        <v>9020.83</v>
      </c>
      <c r="U14" s="122">
        <f t="shared" ref="U14:AT14" si="25">U15</f>
        <v>0</v>
      </c>
      <c r="V14" s="122">
        <f t="shared" si="25"/>
        <v>0</v>
      </c>
      <c r="W14" s="122">
        <f t="shared" si="25"/>
        <v>0</v>
      </c>
      <c r="X14" s="122">
        <f t="shared" si="25"/>
        <v>0</v>
      </c>
      <c r="Y14" s="122">
        <f t="shared" si="25"/>
        <v>0</v>
      </c>
      <c r="Z14" s="122">
        <f t="shared" si="25"/>
        <v>0</v>
      </c>
      <c r="AA14" s="122">
        <f t="shared" si="25"/>
        <v>0</v>
      </c>
      <c r="AB14" s="122">
        <f t="shared" si="25"/>
        <v>0</v>
      </c>
      <c r="AC14" s="122">
        <f t="shared" si="25"/>
        <v>0</v>
      </c>
      <c r="AD14" s="122">
        <f t="shared" si="25"/>
        <v>0</v>
      </c>
      <c r="AE14" s="122">
        <f t="shared" si="25"/>
        <v>0</v>
      </c>
      <c r="AF14" s="122">
        <f t="shared" si="25"/>
        <v>0</v>
      </c>
      <c r="AG14" s="122">
        <f t="shared" si="25"/>
        <v>0</v>
      </c>
      <c r="AH14" s="122">
        <f t="shared" si="25"/>
        <v>0</v>
      </c>
      <c r="AI14" s="122">
        <f t="shared" si="25"/>
        <v>0</v>
      </c>
      <c r="AJ14" s="122">
        <f t="shared" si="25"/>
        <v>0</v>
      </c>
      <c r="AK14" s="122">
        <f t="shared" si="25"/>
        <v>0</v>
      </c>
      <c r="AL14" s="122">
        <f t="shared" si="25"/>
        <v>0</v>
      </c>
      <c r="AM14" s="122">
        <f t="shared" si="25"/>
        <v>0</v>
      </c>
      <c r="AN14" s="122">
        <f t="shared" si="25"/>
        <v>0</v>
      </c>
      <c r="AO14" s="122">
        <f t="shared" si="25"/>
        <v>4000</v>
      </c>
      <c r="AP14" s="122">
        <f t="shared" si="25"/>
        <v>0</v>
      </c>
      <c r="AQ14" s="122">
        <f t="shared" si="25"/>
        <v>0</v>
      </c>
      <c r="AR14" s="122">
        <f t="shared" si="25"/>
        <v>0</v>
      </c>
      <c r="AS14" s="122">
        <f t="shared" si="25"/>
        <v>0</v>
      </c>
      <c r="AT14" s="122">
        <f t="shared" si="25"/>
        <v>5020.83</v>
      </c>
      <c r="AU14" s="84">
        <v>0</v>
      </c>
      <c r="AV14" s="122">
        <f t="shared" ref="AV14:BG14" si="26">AV15</f>
        <v>0</v>
      </c>
      <c r="AW14" s="122">
        <f t="shared" si="26"/>
        <v>0</v>
      </c>
      <c r="AX14" s="122">
        <f t="shared" si="26"/>
        <v>0</v>
      </c>
      <c r="AY14" s="122">
        <f t="shared" si="26"/>
        <v>0</v>
      </c>
      <c r="AZ14" s="122">
        <f t="shared" si="26"/>
        <v>0</v>
      </c>
      <c r="BA14" s="122">
        <f t="shared" si="26"/>
        <v>0</v>
      </c>
      <c r="BB14" s="122">
        <f t="shared" si="26"/>
        <v>0</v>
      </c>
      <c r="BC14" s="122">
        <f t="shared" si="26"/>
        <v>0</v>
      </c>
      <c r="BD14" s="122">
        <f t="shared" si="26"/>
        <v>0</v>
      </c>
      <c r="BE14" s="122">
        <f t="shared" si="26"/>
        <v>0</v>
      </c>
      <c r="BF14" s="122">
        <f t="shared" si="26"/>
        <v>0</v>
      </c>
      <c r="BG14" s="122">
        <f t="shared" si="26"/>
        <v>0</v>
      </c>
      <c r="BH14" s="84">
        <v>0</v>
      </c>
      <c r="BI14" s="122">
        <f>BI15</f>
        <v>0</v>
      </c>
      <c r="BJ14" s="122">
        <f>BJ15</f>
        <v>0</v>
      </c>
      <c r="BK14" s="122">
        <f>BK15</f>
        <v>0</v>
      </c>
      <c r="BL14" s="122">
        <f>BL15</f>
        <v>0</v>
      </c>
      <c r="BM14" s="84">
        <v>0</v>
      </c>
      <c r="BN14" s="122">
        <f t="shared" ref="BN14:BY14" si="27">BN15</f>
        <v>0</v>
      </c>
      <c r="BO14" s="122">
        <f t="shared" si="27"/>
        <v>0</v>
      </c>
      <c r="BP14" s="122">
        <f t="shared" si="27"/>
        <v>0</v>
      </c>
      <c r="BQ14" s="122">
        <f t="shared" si="27"/>
        <v>0</v>
      </c>
      <c r="BR14" s="122">
        <f t="shared" si="27"/>
        <v>0</v>
      </c>
      <c r="BS14" s="122">
        <f t="shared" si="27"/>
        <v>0</v>
      </c>
      <c r="BT14" s="122">
        <f t="shared" si="27"/>
        <v>0</v>
      </c>
      <c r="BU14" s="122">
        <f t="shared" si="27"/>
        <v>0</v>
      </c>
      <c r="BV14" s="122">
        <f t="shared" si="27"/>
        <v>0</v>
      </c>
      <c r="BW14" s="122">
        <f t="shared" si="27"/>
        <v>0</v>
      </c>
      <c r="BX14" s="122">
        <f t="shared" si="27"/>
        <v>0</v>
      </c>
      <c r="BY14" s="122">
        <f t="shared" si="27"/>
        <v>0</v>
      </c>
      <c r="BZ14" s="84">
        <v>0</v>
      </c>
      <c r="CA14" s="122">
        <f t="shared" ref="CA14:CP14" si="28">CA15</f>
        <v>0</v>
      </c>
      <c r="CB14" s="122">
        <f t="shared" si="28"/>
        <v>0</v>
      </c>
      <c r="CC14" s="122">
        <f t="shared" si="28"/>
        <v>0</v>
      </c>
      <c r="CD14" s="122">
        <f t="shared" si="28"/>
        <v>0</v>
      </c>
      <c r="CE14" s="122">
        <f t="shared" si="28"/>
        <v>0</v>
      </c>
      <c r="CF14" s="122">
        <f t="shared" si="28"/>
        <v>0</v>
      </c>
      <c r="CG14" s="122">
        <f t="shared" si="28"/>
        <v>0</v>
      </c>
      <c r="CH14" s="122">
        <f t="shared" si="28"/>
        <v>0</v>
      </c>
      <c r="CI14" s="122">
        <f t="shared" si="28"/>
        <v>0</v>
      </c>
      <c r="CJ14" s="122">
        <f t="shared" si="28"/>
        <v>0</v>
      </c>
      <c r="CK14" s="122">
        <f t="shared" si="28"/>
        <v>0</v>
      </c>
      <c r="CL14" s="122">
        <f t="shared" si="28"/>
        <v>0</v>
      </c>
      <c r="CM14" s="122">
        <f t="shared" si="28"/>
        <v>0</v>
      </c>
      <c r="CN14" s="122">
        <f t="shared" si="28"/>
        <v>0</v>
      </c>
      <c r="CO14" s="122">
        <f t="shared" si="28"/>
        <v>0</v>
      </c>
      <c r="CP14" s="122">
        <f t="shared" si="28"/>
        <v>0</v>
      </c>
      <c r="CQ14" s="84">
        <v>0</v>
      </c>
      <c r="CR14" s="122">
        <f>CR15</f>
        <v>0</v>
      </c>
      <c r="CS14" s="122">
        <f>CS15</f>
        <v>0</v>
      </c>
      <c r="CT14" s="84">
        <v>0</v>
      </c>
      <c r="CU14" s="122">
        <f t="shared" ref="CU14:CZ14" si="29">CU15</f>
        <v>0</v>
      </c>
      <c r="CV14" s="122">
        <f t="shared" si="29"/>
        <v>0</v>
      </c>
      <c r="CW14" s="122">
        <f t="shared" si="29"/>
        <v>0</v>
      </c>
      <c r="CX14" s="122">
        <f t="shared" si="29"/>
        <v>0</v>
      </c>
      <c r="CY14" s="122">
        <f t="shared" si="29"/>
        <v>0</v>
      </c>
      <c r="CZ14" s="122">
        <f t="shared" si="29"/>
        <v>0</v>
      </c>
      <c r="DA14" s="84">
        <v>0</v>
      </c>
      <c r="DB14" s="122">
        <f>DB15</f>
        <v>0</v>
      </c>
      <c r="DC14" s="122">
        <f>DC15</f>
        <v>0</v>
      </c>
      <c r="DD14" s="122">
        <f>DD15</f>
        <v>0</v>
      </c>
      <c r="DE14" s="84">
        <v>0</v>
      </c>
      <c r="DF14" s="122">
        <f>DF15</f>
        <v>0</v>
      </c>
      <c r="DG14" s="122">
        <f>DG15</f>
        <v>0</v>
      </c>
      <c r="DH14" s="122">
        <f>DH15</f>
        <v>0</v>
      </c>
      <c r="DI14" s="122">
        <f>DI15</f>
        <v>0</v>
      </c>
      <c r="DJ14" s="122">
        <f>DJ15</f>
        <v>0</v>
      </c>
    </row>
    <row r="15" ht="22.5" customHeight="1" spans="1:114">
      <c r="A15" s="252" t="s">
        <v>313</v>
      </c>
      <c r="B15" s="253"/>
      <c r="C15" s="160"/>
      <c r="D15" s="294" t="s">
        <v>314</v>
      </c>
      <c r="E15" s="84">
        <v>60620.83</v>
      </c>
      <c r="F15" s="84">
        <v>51600</v>
      </c>
      <c r="G15" s="122">
        <v>0</v>
      </c>
      <c r="H15" s="122">
        <v>0</v>
      </c>
      <c r="I15" s="122">
        <v>0</v>
      </c>
      <c r="J15" s="122">
        <v>0</v>
      </c>
      <c r="K15" s="122">
        <v>0</v>
      </c>
      <c r="L15" s="122">
        <v>0</v>
      </c>
      <c r="M15" s="122">
        <v>0</v>
      </c>
      <c r="N15" s="122">
        <v>0</v>
      </c>
      <c r="O15" s="122">
        <v>0</v>
      </c>
      <c r="P15" s="122">
        <v>0</v>
      </c>
      <c r="Q15" s="122">
        <v>0</v>
      </c>
      <c r="R15" s="122">
        <v>0</v>
      </c>
      <c r="S15" s="122">
        <v>51600</v>
      </c>
      <c r="T15" s="84">
        <v>9020.83</v>
      </c>
      <c r="U15" s="122">
        <v>0</v>
      </c>
      <c r="V15" s="122">
        <v>0</v>
      </c>
      <c r="W15" s="122">
        <v>0</v>
      </c>
      <c r="X15" s="122">
        <v>0</v>
      </c>
      <c r="Y15" s="122">
        <v>0</v>
      </c>
      <c r="Z15" s="122">
        <v>0</v>
      </c>
      <c r="AA15" s="122">
        <v>0</v>
      </c>
      <c r="AB15" s="122">
        <v>0</v>
      </c>
      <c r="AC15" s="122">
        <v>0</v>
      </c>
      <c r="AD15" s="122">
        <v>0</v>
      </c>
      <c r="AE15" s="122">
        <v>0</v>
      </c>
      <c r="AF15" s="122">
        <v>0</v>
      </c>
      <c r="AG15" s="122">
        <v>0</v>
      </c>
      <c r="AH15" s="122">
        <v>0</v>
      </c>
      <c r="AI15" s="122">
        <v>0</v>
      </c>
      <c r="AJ15" s="122">
        <v>0</v>
      </c>
      <c r="AK15" s="122">
        <v>0</v>
      </c>
      <c r="AL15" s="122">
        <v>0</v>
      </c>
      <c r="AM15" s="122">
        <v>0</v>
      </c>
      <c r="AN15" s="122">
        <v>0</v>
      </c>
      <c r="AO15" s="122">
        <v>4000</v>
      </c>
      <c r="AP15" s="122">
        <v>0</v>
      </c>
      <c r="AQ15" s="122">
        <v>0</v>
      </c>
      <c r="AR15" s="122">
        <v>0</v>
      </c>
      <c r="AS15" s="122">
        <v>0</v>
      </c>
      <c r="AT15" s="122">
        <v>5020.83</v>
      </c>
      <c r="AU15" s="84">
        <v>0</v>
      </c>
      <c r="AV15" s="122">
        <v>0</v>
      </c>
      <c r="AW15" s="122">
        <v>0</v>
      </c>
      <c r="AX15" s="122">
        <v>0</v>
      </c>
      <c r="AY15" s="122">
        <v>0</v>
      </c>
      <c r="AZ15" s="122">
        <v>0</v>
      </c>
      <c r="BA15" s="122">
        <v>0</v>
      </c>
      <c r="BB15" s="122">
        <v>0</v>
      </c>
      <c r="BC15" s="122">
        <v>0</v>
      </c>
      <c r="BD15" s="122">
        <v>0</v>
      </c>
      <c r="BE15" s="122">
        <v>0</v>
      </c>
      <c r="BF15" s="122">
        <v>0</v>
      </c>
      <c r="BG15" s="122">
        <v>0</v>
      </c>
      <c r="BH15" s="84">
        <v>0</v>
      </c>
      <c r="BI15" s="122">
        <v>0</v>
      </c>
      <c r="BJ15" s="122">
        <v>0</v>
      </c>
      <c r="BK15" s="122">
        <v>0</v>
      </c>
      <c r="BL15" s="122">
        <v>0</v>
      </c>
      <c r="BM15" s="84">
        <v>0</v>
      </c>
      <c r="BN15" s="122">
        <v>0</v>
      </c>
      <c r="BO15" s="122">
        <v>0</v>
      </c>
      <c r="BP15" s="122">
        <v>0</v>
      </c>
      <c r="BQ15" s="122">
        <v>0</v>
      </c>
      <c r="BR15" s="122">
        <v>0</v>
      </c>
      <c r="BS15" s="122">
        <v>0</v>
      </c>
      <c r="BT15" s="122">
        <v>0</v>
      </c>
      <c r="BU15" s="122">
        <v>0</v>
      </c>
      <c r="BV15" s="122">
        <v>0</v>
      </c>
      <c r="BW15" s="122">
        <v>0</v>
      </c>
      <c r="BX15" s="122">
        <v>0</v>
      </c>
      <c r="BY15" s="122">
        <v>0</v>
      </c>
      <c r="BZ15" s="84">
        <v>0</v>
      </c>
      <c r="CA15" s="122">
        <v>0</v>
      </c>
      <c r="CB15" s="122">
        <v>0</v>
      </c>
      <c r="CC15" s="122">
        <v>0</v>
      </c>
      <c r="CD15" s="122">
        <v>0</v>
      </c>
      <c r="CE15" s="122">
        <v>0</v>
      </c>
      <c r="CF15" s="122">
        <v>0</v>
      </c>
      <c r="CG15" s="122">
        <v>0</v>
      </c>
      <c r="CH15" s="122">
        <v>0</v>
      </c>
      <c r="CI15" s="122">
        <v>0</v>
      </c>
      <c r="CJ15" s="122">
        <v>0</v>
      </c>
      <c r="CK15" s="122">
        <v>0</v>
      </c>
      <c r="CL15" s="122">
        <v>0</v>
      </c>
      <c r="CM15" s="122">
        <v>0</v>
      </c>
      <c r="CN15" s="122">
        <v>0</v>
      </c>
      <c r="CO15" s="122">
        <v>0</v>
      </c>
      <c r="CP15" s="122">
        <v>0</v>
      </c>
      <c r="CQ15" s="84">
        <v>0</v>
      </c>
      <c r="CR15" s="122">
        <v>0</v>
      </c>
      <c r="CS15" s="122">
        <v>0</v>
      </c>
      <c r="CT15" s="84">
        <v>0</v>
      </c>
      <c r="CU15" s="122">
        <v>0</v>
      </c>
      <c r="CV15" s="122">
        <v>0</v>
      </c>
      <c r="CW15" s="122">
        <v>0</v>
      </c>
      <c r="CX15" s="122">
        <v>0</v>
      </c>
      <c r="CY15" s="122">
        <v>0</v>
      </c>
      <c r="CZ15" s="122">
        <v>0</v>
      </c>
      <c r="DA15" s="84">
        <v>0</v>
      </c>
      <c r="DB15" s="122">
        <v>0</v>
      </c>
      <c r="DC15" s="122">
        <v>0</v>
      </c>
      <c r="DD15" s="122">
        <v>0</v>
      </c>
      <c r="DE15" s="84">
        <v>0</v>
      </c>
      <c r="DF15" s="122">
        <v>0</v>
      </c>
      <c r="DG15" s="122">
        <v>0</v>
      </c>
      <c r="DH15" s="122">
        <v>0</v>
      </c>
      <c r="DI15" s="122">
        <v>0</v>
      </c>
      <c r="DJ15" s="122">
        <v>0</v>
      </c>
    </row>
    <row r="16" s="243" customFormat="1" ht="16.15" customHeight="1" spans="1:114">
      <c r="A16" s="368" t="s">
        <v>594</v>
      </c>
      <c r="B16" s="256"/>
      <c r="C16" s="256"/>
      <c r="D16" s="295"/>
      <c r="E16" s="277"/>
      <c r="F16" s="277"/>
      <c r="G16" s="278"/>
      <c r="H16" s="278"/>
      <c r="I16" s="278"/>
      <c r="J16" s="278"/>
      <c r="K16" s="278"/>
      <c r="L16" s="278"/>
      <c r="M16" s="278"/>
      <c r="N16" s="278"/>
      <c r="O16" s="278"/>
      <c r="P16" s="278"/>
      <c r="Q16" s="278"/>
      <c r="R16" s="278"/>
      <c r="S16" s="278"/>
      <c r="T16" s="277"/>
      <c r="U16" s="278"/>
      <c r="V16" s="278"/>
      <c r="W16" s="278"/>
      <c r="X16" s="278"/>
      <c r="Y16" s="278"/>
      <c r="Z16" s="278"/>
      <c r="AA16" s="278"/>
      <c r="AB16" s="278"/>
      <c r="AC16" s="278"/>
      <c r="AD16" s="278"/>
      <c r="AE16" s="278"/>
      <c r="AF16" s="278"/>
      <c r="AG16" s="278"/>
      <c r="AH16" s="278"/>
      <c r="AI16" s="278"/>
      <c r="AJ16" s="278"/>
      <c r="AK16" s="278"/>
      <c r="AL16" s="278"/>
      <c r="AM16" s="278"/>
      <c r="AN16" s="278"/>
      <c r="AO16" s="278"/>
      <c r="AP16" s="278"/>
      <c r="AQ16" s="278"/>
      <c r="AR16" s="278"/>
      <c r="AS16" s="278"/>
      <c r="AT16" s="278"/>
      <c r="AU16" s="277"/>
      <c r="AV16" s="278"/>
      <c r="AW16" s="278"/>
      <c r="AX16" s="278"/>
      <c r="AY16" s="278"/>
      <c r="AZ16" s="278"/>
      <c r="BA16" s="278"/>
      <c r="BB16" s="278"/>
      <c r="BC16" s="278"/>
      <c r="BD16" s="278"/>
      <c r="BE16" s="278"/>
      <c r="BF16" s="278"/>
      <c r="BG16" s="278"/>
      <c r="BH16" s="277"/>
      <c r="BI16" s="278"/>
      <c r="BJ16" s="278"/>
      <c r="BK16" s="278"/>
      <c r="BL16" s="278"/>
      <c r="BM16" s="277"/>
      <c r="BN16" s="278"/>
      <c r="BO16" s="278"/>
      <c r="BP16" s="278"/>
      <c r="BQ16" s="278"/>
      <c r="BR16" s="278"/>
      <c r="BS16" s="278"/>
      <c r="BT16" s="278"/>
      <c r="BU16" s="278"/>
      <c r="BV16" s="278"/>
      <c r="BW16" s="278"/>
      <c r="BX16" s="278"/>
      <c r="BY16" s="278"/>
      <c r="BZ16" s="277"/>
      <c r="CA16" s="278"/>
      <c r="CB16" s="278"/>
      <c r="CC16" s="278"/>
      <c r="CD16" s="278"/>
      <c r="CE16" s="278"/>
      <c r="CF16" s="278"/>
      <c r="CG16" s="278"/>
      <c r="CH16" s="278"/>
      <c r="CI16" s="278"/>
      <c r="CJ16" s="278"/>
      <c r="CK16" s="278"/>
      <c r="CL16" s="278"/>
      <c r="CM16" s="278"/>
      <c r="CN16" s="278"/>
      <c r="CO16" s="278"/>
      <c r="CP16" s="278"/>
      <c r="CQ16" s="277"/>
      <c r="CR16" s="278"/>
      <c r="CS16" s="278"/>
      <c r="CT16" s="277"/>
      <c r="CU16" s="278"/>
      <c r="CV16" s="278"/>
      <c r="CW16" s="278"/>
      <c r="CX16" s="278"/>
      <c r="CY16" s="261"/>
      <c r="CZ16" s="278"/>
      <c r="DA16" s="277"/>
      <c r="DB16" s="278"/>
      <c r="DC16" s="278"/>
      <c r="DD16" s="278"/>
      <c r="DE16" s="277"/>
      <c r="DF16" s="278"/>
      <c r="DG16" s="278"/>
      <c r="DH16" s="278"/>
      <c r="DI16" s="278"/>
      <c r="DJ16" s="278"/>
    </row>
  </sheetData>
  <mergeCells count="15">
    <mergeCell ref="A1:AM1"/>
    <mergeCell ref="A3:D3"/>
    <mergeCell ref="A4:D4"/>
    <mergeCell ref="F4:S4"/>
    <mergeCell ref="T4:AT4"/>
    <mergeCell ref="AU4:BG4"/>
    <mergeCell ref="BH4:BL4"/>
    <mergeCell ref="BM4:BY4"/>
    <mergeCell ref="BZ4:CP4"/>
    <mergeCell ref="CQ4:CS4"/>
    <mergeCell ref="CT4:CZ4"/>
    <mergeCell ref="DA4:DD4"/>
    <mergeCell ref="DE4:DJ4"/>
    <mergeCell ref="A5:C5"/>
    <mergeCell ref="E4:E5"/>
  </mergeCells>
  <printOptions horizontalCentered="1" verticalCentered="1"/>
  <pageMargins left="0.52" right="0.52" top="1.25" bottom="0.4" header="0.31" footer="0.31"/>
  <pageSetup paperSize="8" scale="75" orientation="landscape" blackAndWhite="1" useFirstPageNumber="1"/>
  <headerFooter>
    <oddHeader>&amp;L
&amp;16&amp;"Calibri"&amp;K000000编制单位：朔州市红十字会&amp;C
&amp;21&amp;"Calibri"&amp;B&amp;K000000项目支出决算明细表&amp;R
&amp;16&amp;"Calibri"&amp;K000000财决05-2表
&amp;16&amp;"Calibri"&amp;K000000金额单位：元</oddHeader>
    <oddFooter>&amp;C第 &amp;P 页，共 &amp;N 页</oddFooter>
  </headerFooter>
  <tableParts count="1">
    <tablePart r:id="rId1"/>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showGridLines="0" workbookViewId="0">
      <pane xSplit="4" ySplit="8" topLeftCell="E9" activePane="bottomRight" state="frozen"/>
      <selection/>
      <selection pane="topRight"/>
      <selection pane="bottomLeft"/>
      <selection pane="bottomRight" activeCell="A1" sqref="A1:T1"/>
    </sheetView>
  </sheetViews>
  <sheetFormatPr defaultColWidth="9" defaultRowHeight="14.25" customHeight="1"/>
  <cols>
    <col min="1" max="3" width="3.5" style="336" customWidth="1"/>
    <col min="4" max="4" width="32.5" style="336" customWidth="1"/>
    <col min="5" max="9" width="18.75" style="336" customWidth="1"/>
    <col min="10" max="10" width="18.75" style="354" customWidth="1"/>
    <col min="11" max="20" width="18.75" style="336" customWidth="1"/>
  </cols>
  <sheetData>
    <row r="1" s="353" customFormat="1" ht="21" customHeight="1" spans="1:20">
      <c r="A1" s="355" t="s">
        <v>595</v>
      </c>
      <c r="B1" s="355"/>
      <c r="C1" s="355"/>
      <c r="D1" s="355"/>
      <c r="E1" s="355"/>
      <c r="F1" s="355"/>
      <c r="G1" s="355"/>
      <c r="H1" s="355"/>
      <c r="I1" s="355"/>
      <c r="J1" s="355"/>
      <c r="K1" s="355"/>
      <c r="L1" s="355"/>
      <c r="M1" s="355"/>
      <c r="N1" s="355"/>
      <c r="O1" s="355"/>
      <c r="P1" s="355"/>
      <c r="Q1" s="355"/>
      <c r="R1" s="355"/>
      <c r="S1" s="355"/>
      <c r="T1" s="355"/>
    </row>
    <row r="2" s="263" customFormat="1" ht="18" customHeight="1" spans="1:20">
      <c r="A2" s="356"/>
      <c r="B2" s="356"/>
      <c r="C2" s="356"/>
      <c r="D2" s="356"/>
      <c r="E2" s="357" t="s">
        <v>596</v>
      </c>
      <c r="F2" s="357"/>
      <c r="G2" s="357"/>
      <c r="H2" s="357"/>
      <c r="I2" s="357"/>
      <c r="J2" s="357"/>
      <c r="K2" s="357"/>
      <c r="L2" s="357"/>
      <c r="M2" s="357"/>
      <c r="N2" s="357"/>
      <c r="O2" s="357"/>
      <c r="P2" s="357"/>
      <c r="Q2" s="357"/>
      <c r="R2" s="357"/>
      <c r="S2" s="357"/>
      <c r="T2" s="357"/>
    </row>
    <row r="3" s="263" customFormat="1" ht="18" customHeight="1" spans="1:20">
      <c r="A3" s="271" t="s">
        <v>64</v>
      </c>
      <c r="B3" s="358"/>
      <c r="C3" s="358"/>
      <c r="D3" s="358"/>
      <c r="E3" s="359"/>
      <c r="F3" s="360"/>
      <c r="G3" s="360"/>
      <c r="H3" s="360"/>
      <c r="I3" s="360"/>
      <c r="J3" s="360"/>
      <c r="K3" s="360"/>
      <c r="L3" s="360"/>
      <c r="M3" s="360"/>
      <c r="N3" s="360"/>
      <c r="O3" s="360"/>
      <c r="P3" s="360"/>
      <c r="Q3" s="360"/>
      <c r="R3" s="360"/>
      <c r="S3" s="360"/>
      <c r="T3" s="360" t="s">
        <v>65</v>
      </c>
    </row>
    <row r="4" s="264" customFormat="1" ht="18" customHeight="1" spans="1:20">
      <c r="A4" s="145" t="s">
        <v>597</v>
      </c>
      <c r="B4" s="145"/>
      <c r="C4" s="145"/>
      <c r="D4" s="145"/>
      <c r="E4" s="145" t="s">
        <v>188</v>
      </c>
      <c r="F4" s="145"/>
      <c r="G4" s="145"/>
      <c r="H4" s="145" t="s">
        <v>257</v>
      </c>
      <c r="I4" s="145"/>
      <c r="J4" s="145"/>
      <c r="K4" s="145" t="s">
        <v>598</v>
      </c>
      <c r="L4" s="145"/>
      <c r="M4" s="145"/>
      <c r="N4" s="145"/>
      <c r="O4" s="145"/>
      <c r="P4" s="145" t="s">
        <v>190</v>
      </c>
      <c r="Q4" s="145"/>
      <c r="R4" s="145"/>
      <c r="S4" s="145"/>
      <c r="T4" s="145"/>
    </row>
    <row r="5" s="264" customFormat="1" ht="18" customHeight="1" spans="1:20">
      <c r="A5" s="145" t="s">
        <v>260</v>
      </c>
      <c r="B5" s="145"/>
      <c r="C5" s="145"/>
      <c r="D5" s="145" t="s">
        <v>261</v>
      </c>
      <c r="E5" s="145" t="s">
        <v>262</v>
      </c>
      <c r="F5" s="145" t="s">
        <v>263</v>
      </c>
      <c r="G5" s="145" t="s">
        <v>264</v>
      </c>
      <c r="H5" s="145" t="s">
        <v>262</v>
      </c>
      <c r="I5" s="145" t="s">
        <v>473</v>
      </c>
      <c r="J5" s="285" t="s">
        <v>474</v>
      </c>
      <c r="K5" s="145" t="s">
        <v>262</v>
      </c>
      <c r="L5" s="145" t="s">
        <v>599</v>
      </c>
      <c r="M5" s="145"/>
      <c r="N5" s="145"/>
      <c r="O5" s="145" t="s">
        <v>474</v>
      </c>
      <c r="P5" s="145" t="s">
        <v>262</v>
      </c>
      <c r="Q5" s="145" t="s">
        <v>263</v>
      </c>
      <c r="R5" s="145" t="s">
        <v>264</v>
      </c>
      <c r="S5" s="145"/>
      <c r="T5" s="145"/>
    </row>
    <row r="6" s="264" customFormat="1" ht="18" customHeight="1" spans="1:20">
      <c r="A6" s="145"/>
      <c r="B6" s="145"/>
      <c r="C6" s="145"/>
      <c r="D6" s="145"/>
      <c r="E6" s="145"/>
      <c r="F6" s="145"/>
      <c r="G6" s="145"/>
      <c r="H6" s="145"/>
      <c r="I6" s="145"/>
      <c r="J6" s="285"/>
      <c r="K6" s="145"/>
      <c r="L6" s="145" t="s">
        <v>201</v>
      </c>
      <c r="M6" s="145" t="s">
        <v>600</v>
      </c>
      <c r="N6" s="145" t="s">
        <v>339</v>
      </c>
      <c r="O6" s="145"/>
      <c r="P6" s="145"/>
      <c r="Q6" s="145"/>
      <c r="R6" s="145" t="s">
        <v>201</v>
      </c>
      <c r="S6" s="145" t="s">
        <v>271</v>
      </c>
      <c r="T6" s="145" t="s">
        <v>272</v>
      </c>
    </row>
    <row r="7" s="264" customFormat="1" ht="22.5" customHeight="1" spans="1:20">
      <c r="A7" s="145" t="s">
        <v>273</v>
      </c>
      <c r="B7" s="145" t="s">
        <v>274</v>
      </c>
      <c r="C7" s="145" t="s">
        <v>275</v>
      </c>
      <c r="D7" s="145" t="s">
        <v>276</v>
      </c>
      <c r="E7" s="145">
        <v>1</v>
      </c>
      <c r="F7" s="145">
        <v>2</v>
      </c>
      <c r="G7" s="145">
        <v>3</v>
      </c>
      <c r="H7" s="145">
        <v>4</v>
      </c>
      <c r="I7" s="145">
        <v>5</v>
      </c>
      <c r="J7" s="285">
        <v>6</v>
      </c>
      <c r="K7" s="145">
        <v>7</v>
      </c>
      <c r="L7" s="145">
        <v>8</v>
      </c>
      <c r="M7" s="145">
        <v>9</v>
      </c>
      <c r="N7" s="145">
        <v>10</v>
      </c>
      <c r="O7" s="145">
        <v>11</v>
      </c>
      <c r="P7" s="145">
        <v>12</v>
      </c>
      <c r="Q7" s="145">
        <v>13</v>
      </c>
      <c r="R7" s="145">
        <v>14</v>
      </c>
      <c r="S7" s="145">
        <v>15</v>
      </c>
      <c r="T7" s="145">
        <v>16</v>
      </c>
    </row>
    <row r="8" s="370" customFormat="1" ht="22.5" customHeight="1" spans="1:20">
      <c r="A8" s="248"/>
      <c r="B8" s="249"/>
      <c r="C8" s="156"/>
      <c r="D8" s="363" t="s">
        <v>262</v>
      </c>
      <c r="E8" s="347">
        <v>67926.68</v>
      </c>
      <c r="F8" s="347">
        <f>F9+F19+F22+F25</f>
        <v>67926.68</v>
      </c>
      <c r="G8" s="347">
        <f>G9+G19+G22+G25</f>
        <v>0</v>
      </c>
      <c r="H8" s="347">
        <v>1866016.24</v>
      </c>
      <c r="I8" s="347">
        <f>I9+I19+I22+I25</f>
        <v>690428.08</v>
      </c>
      <c r="J8" s="378">
        <f>J9+J19+J22+J25</f>
        <v>1175588.16</v>
      </c>
      <c r="K8" s="347">
        <v>1933942.92</v>
      </c>
      <c r="L8" s="347">
        <v>758354.76</v>
      </c>
      <c r="M8" s="347">
        <f>M9+M19+M22+M25</f>
        <v>689335.24</v>
      </c>
      <c r="N8" s="347">
        <f>N9+N19+N22+N25</f>
        <v>69019.52</v>
      </c>
      <c r="O8" s="347">
        <f>O9+O19+O22+O25</f>
        <v>1175588.16</v>
      </c>
      <c r="P8" s="347">
        <v>0</v>
      </c>
      <c r="Q8" s="347">
        <f>Q9+Q19+Q22+Q25</f>
        <v>0</v>
      </c>
      <c r="R8" s="347">
        <v>0</v>
      </c>
      <c r="S8" s="347">
        <f>S9+S19+S22+S25</f>
        <v>0</v>
      </c>
      <c r="T8" s="347">
        <f>T9+T19+T22+T25</f>
        <v>0</v>
      </c>
    </row>
    <row r="9" ht="22.5" customHeight="1" spans="1:20">
      <c r="A9" s="248" t="s">
        <v>277</v>
      </c>
      <c r="B9" s="249"/>
      <c r="C9" s="156"/>
      <c r="D9" s="363" t="s">
        <v>278</v>
      </c>
      <c r="E9" s="347">
        <v>67215.2</v>
      </c>
      <c r="F9" s="347">
        <f>F10+F13+F17</f>
        <v>67215.2</v>
      </c>
      <c r="G9" s="347">
        <f>G10+G13+G17</f>
        <v>0</v>
      </c>
      <c r="H9" s="347">
        <v>1701332.26</v>
      </c>
      <c r="I9" s="347">
        <f>I10+I13+I17</f>
        <v>586364.93</v>
      </c>
      <c r="J9" s="378">
        <f>J10+J13+J17</f>
        <v>1114967.33</v>
      </c>
      <c r="K9" s="347">
        <v>1768547.46</v>
      </c>
      <c r="L9" s="347">
        <v>653580.13</v>
      </c>
      <c r="M9" s="347">
        <f>M10+M13+M17</f>
        <v>584560.61</v>
      </c>
      <c r="N9" s="347">
        <f>N10+N13+N17</f>
        <v>69019.52</v>
      </c>
      <c r="O9" s="347">
        <f>O10+O13+O17</f>
        <v>1114967.33</v>
      </c>
      <c r="P9" s="347">
        <v>0</v>
      </c>
      <c r="Q9" s="347">
        <f>Q10+Q13+Q17</f>
        <v>0</v>
      </c>
      <c r="R9" s="347">
        <v>0</v>
      </c>
      <c r="S9" s="347">
        <f>S10+S13+S17</f>
        <v>0</v>
      </c>
      <c r="T9" s="347">
        <f>T10+T13+T17</f>
        <v>0</v>
      </c>
    </row>
    <row r="10" ht="22.5" customHeight="1" spans="1:20">
      <c r="A10" s="248" t="s">
        <v>279</v>
      </c>
      <c r="B10" s="249"/>
      <c r="C10" s="156"/>
      <c r="D10" s="363" t="s">
        <v>280</v>
      </c>
      <c r="E10" s="347">
        <v>0</v>
      </c>
      <c r="F10" s="347">
        <f>F11+F12</f>
        <v>0</v>
      </c>
      <c r="G10" s="347">
        <f>G11+G12</f>
        <v>0</v>
      </c>
      <c r="H10" s="347">
        <v>75617.08</v>
      </c>
      <c r="I10" s="347">
        <f>I11+I12</f>
        <v>75617.08</v>
      </c>
      <c r="J10" s="378">
        <f>J11+J12</f>
        <v>0</v>
      </c>
      <c r="K10" s="347">
        <v>75617.08</v>
      </c>
      <c r="L10" s="347">
        <v>75617.08</v>
      </c>
      <c r="M10" s="347">
        <f>M11+M12</f>
        <v>75317.08</v>
      </c>
      <c r="N10" s="347">
        <f>N11+N12</f>
        <v>300</v>
      </c>
      <c r="O10" s="347">
        <f>O11+O12</f>
        <v>0</v>
      </c>
      <c r="P10" s="347">
        <v>0</v>
      </c>
      <c r="Q10" s="347">
        <f>Q11+Q12</f>
        <v>0</v>
      </c>
      <c r="R10" s="347">
        <v>0</v>
      </c>
      <c r="S10" s="347">
        <f>S11+S12</f>
        <v>0</v>
      </c>
      <c r="T10" s="347">
        <f>T11+T12</f>
        <v>0</v>
      </c>
    </row>
    <row r="11" ht="22.5" customHeight="1" spans="1:20">
      <c r="A11" s="252" t="s">
        <v>281</v>
      </c>
      <c r="B11" s="253"/>
      <c r="C11" s="160"/>
      <c r="D11" s="275" t="s">
        <v>282</v>
      </c>
      <c r="E11" s="347">
        <v>0</v>
      </c>
      <c r="F11" s="347">
        <v>0</v>
      </c>
      <c r="G11" s="347">
        <v>0</v>
      </c>
      <c r="H11" s="347">
        <v>23820</v>
      </c>
      <c r="I11" s="347">
        <v>23820</v>
      </c>
      <c r="J11" s="378">
        <v>0</v>
      </c>
      <c r="K11" s="347">
        <v>23820</v>
      </c>
      <c r="L11" s="347">
        <v>23820</v>
      </c>
      <c r="M11" s="347">
        <v>23520</v>
      </c>
      <c r="N11" s="347">
        <v>300</v>
      </c>
      <c r="O11" s="347">
        <v>0</v>
      </c>
      <c r="P11" s="347">
        <v>0</v>
      </c>
      <c r="Q11" s="347">
        <v>0</v>
      </c>
      <c r="R11" s="347">
        <v>0</v>
      </c>
      <c r="S11" s="347">
        <v>0</v>
      </c>
      <c r="T11" s="347">
        <v>0</v>
      </c>
    </row>
    <row r="12" ht="22.5" customHeight="1" spans="1:20">
      <c r="A12" s="252" t="s">
        <v>283</v>
      </c>
      <c r="B12" s="253"/>
      <c r="C12" s="160"/>
      <c r="D12" s="275" t="s">
        <v>284</v>
      </c>
      <c r="E12" s="347">
        <v>0</v>
      </c>
      <c r="F12" s="347">
        <v>0</v>
      </c>
      <c r="G12" s="347">
        <v>0</v>
      </c>
      <c r="H12" s="347">
        <v>51797.08</v>
      </c>
      <c r="I12" s="347">
        <v>51797.08</v>
      </c>
      <c r="J12" s="378">
        <v>0</v>
      </c>
      <c r="K12" s="347">
        <v>51797.08</v>
      </c>
      <c r="L12" s="347">
        <v>51797.08</v>
      </c>
      <c r="M12" s="347">
        <v>51797.08</v>
      </c>
      <c r="N12" s="347">
        <v>0</v>
      </c>
      <c r="O12" s="347">
        <v>0</v>
      </c>
      <c r="P12" s="347">
        <v>0</v>
      </c>
      <c r="Q12" s="347">
        <v>0</v>
      </c>
      <c r="R12" s="347">
        <v>0</v>
      </c>
      <c r="S12" s="347">
        <v>0</v>
      </c>
      <c r="T12" s="347">
        <v>0</v>
      </c>
    </row>
    <row r="13" ht="22.5" customHeight="1" spans="1:20">
      <c r="A13" s="248" t="s">
        <v>285</v>
      </c>
      <c r="B13" s="249"/>
      <c r="C13" s="156"/>
      <c r="D13" s="363" t="s">
        <v>286</v>
      </c>
      <c r="E13" s="347">
        <v>67215.2</v>
      </c>
      <c r="F13" s="347">
        <f>F14+F15+F16</f>
        <v>67215.2</v>
      </c>
      <c r="G13" s="347">
        <f>G14+G15+G16</f>
        <v>0</v>
      </c>
      <c r="H13" s="347">
        <v>1547734.1</v>
      </c>
      <c r="I13" s="347">
        <f>I14+I15+I16</f>
        <v>432766.77</v>
      </c>
      <c r="J13" s="378">
        <f>J14+J15+J16</f>
        <v>1114967.33</v>
      </c>
      <c r="K13" s="347">
        <v>1614949.3</v>
      </c>
      <c r="L13" s="347">
        <v>499981.97</v>
      </c>
      <c r="M13" s="347">
        <f>M14+M15+M16</f>
        <v>431262.45</v>
      </c>
      <c r="N13" s="347">
        <f>N14+N15+N16</f>
        <v>68719.52</v>
      </c>
      <c r="O13" s="347">
        <f>O14+O15+O16</f>
        <v>1114967.33</v>
      </c>
      <c r="P13" s="347">
        <v>0</v>
      </c>
      <c r="Q13" s="347">
        <f>Q14+Q15+Q16</f>
        <v>0</v>
      </c>
      <c r="R13" s="347">
        <v>0</v>
      </c>
      <c r="S13" s="347">
        <f>S14+S15+S16</f>
        <v>0</v>
      </c>
      <c r="T13" s="347">
        <f>T14+T15+T16</f>
        <v>0</v>
      </c>
    </row>
    <row r="14" ht="22.5" customHeight="1" spans="1:20">
      <c r="A14" s="252" t="s">
        <v>287</v>
      </c>
      <c r="B14" s="253"/>
      <c r="C14" s="160"/>
      <c r="D14" s="275" t="s">
        <v>288</v>
      </c>
      <c r="E14" s="347">
        <v>67215.2</v>
      </c>
      <c r="F14" s="347">
        <v>67215.2</v>
      </c>
      <c r="G14" s="347">
        <v>0</v>
      </c>
      <c r="H14" s="347">
        <v>682565.1</v>
      </c>
      <c r="I14" s="347">
        <v>432766.77</v>
      </c>
      <c r="J14" s="378">
        <v>249798.33</v>
      </c>
      <c r="K14" s="347">
        <v>749780.3</v>
      </c>
      <c r="L14" s="347">
        <v>499981.97</v>
      </c>
      <c r="M14" s="347">
        <v>431262.45</v>
      </c>
      <c r="N14" s="347">
        <v>68719.52</v>
      </c>
      <c r="O14" s="347">
        <v>249798.33</v>
      </c>
      <c r="P14" s="347">
        <v>0</v>
      </c>
      <c r="Q14" s="347">
        <v>0</v>
      </c>
      <c r="R14" s="347">
        <v>0</v>
      </c>
      <c r="S14" s="347">
        <v>0</v>
      </c>
      <c r="T14" s="347">
        <v>0</v>
      </c>
    </row>
    <row r="15" ht="22.5" customHeight="1" spans="1:20">
      <c r="A15" s="252" t="s">
        <v>289</v>
      </c>
      <c r="B15" s="253"/>
      <c r="C15" s="160"/>
      <c r="D15" s="275" t="s">
        <v>290</v>
      </c>
      <c r="E15" s="347">
        <v>0</v>
      </c>
      <c r="F15" s="347">
        <v>0</v>
      </c>
      <c r="G15" s="347">
        <v>0</v>
      </c>
      <c r="H15" s="347">
        <v>625169</v>
      </c>
      <c r="I15" s="347">
        <v>0</v>
      </c>
      <c r="J15" s="378">
        <v>625169</v>
      </c>
      <c r="K15" s="347">
        <v>625169</v>
      </c>
      <c r="L15" s="347">
        <v>0</v>
      </c>
      <c r="M15" s="347">
        <v>0</v>
      </c>
      <c r="N15" s="347">
        <v>0</v>
      </c>
      <c r="O15" s="347">
        <v>625169</v>
      </c>
      <c r="P15" s="347">
        <v>0</v>
      </c>
      <c r="Q15" s="347">
        <v>0</v>
      </c>
      <c r="R15" s="347">
        <v>0</v>
      </c>
      <c r="S15" s="347">
        <v>0</v>
      </c>
      <c r="T15" s="347">
        <v>0</v>
      </c>
    </row>
    <row r="16" ht="22.5" customHeight="1" spans="1:20">
      <c r="A16" s="252" t="s">
        <v>291</v>
      </c>
      <c r="B16" s="253"/>
      <c r="C16" s="160"/>
      <c r="D16" s="275" t="s">
        <v>292</v>
      </c>
      <c r="E16" s="347">
        <v>0</v>
      </c>
      <c r="F16" s="347">
        <v>0</v>
      </c>
      <c r="G16" s="347">
        <v>0</v>
      </c>
      <c r="H16" s="347">
        <v>240000</v>
      </c>
      <c r="I16" s="347">
        <v>0</v>
      </c>
      <c r="J16" s="378">
        <v>240000</v>
      </c>
      <c r="K16" s="347">
        <v>240000</v>
      </c>
      <c r="L16" s="347">
        <v>0</v>
      </c>
      <c r="M16" s="347">
        <v>0</v>
      </c>
      <c r="N16" s="347">
        <v>0</v>
      </c>
      <c r="O16" s="347">
        <v>240000</v>
      </c>
      <c r="P16" s="347">
        <v>0</v>
      </c>
      <c r="Q16" s="347">
        <v>0</v>
      </c>
      <c r="R16" s="347">
        <v>0</v>
      </c>
      <c r="S16" s="347">
        <v>0</v>
      </c>
      <c r="T16" s="347">
        <v>0</v>
      </c>
    </row>
    <row r="17" ht="22.5" customHeight="1" spans="1:20">
      <c r="A17" s="248" t="s">
        <v>293</v>
      </c>
      <c r="B17" s="249"/>
      <c r="C17" s="156"/>
      <c r="D17" s="363" t="s">
        <v>294</v>
      </c>
      <c r="E17" s="347">
        <v>0</v>
      </c>
      <c r="F17" s="347">
        <f>F18</f>
        <v>0</v>
      </c>
      <c r="G17" s="347">
        <f>G18</f>
        <v>0</v>
      </c>
      <c r="H17" s="347">
        <v>77981.08</v>
      </c>
      <c r="I17" s="347">
        <f>I18</f>
        <v>77981.08</v>
      </c>
      <c r="J17" s="378">
        <f>J18</f>
        <v>0</v>
      </c>
      <c r="K17" s="347">
        <v>77981.08</v>
      </c>
      <c r="L17" s="347">
        <v>77981.08</v>
      </c>
      <c r="M17" s="347">
        <f>M18</f>
        <v>77981.08</v>
      </c>
      <c r="N17" s="347">
        <f>N18</f>
        <v>0</v>
      </c>
      <c r="O17" s="347">
        <f>O18</f>
        <v>0</v>
      </c>
      <c r="P17" s="347">
        <v>0</v>
      </c>
      <c r="Q17" s="347">
        <f>Q18</f>
        <v>0</v>
      </c>
      <c r="R17" s="347">
        <v>0</v>
      </c>
      <c r="S17" s="347">
        <f>S18</f>
        <v>0</v>
      </c>
      <c r="T17" s="347">
        <f>T18</f>
        <v>0</v>
      </c>
    </row>
    <row r="18" ht="22.5" customHeight="1" spans="1:20">
      <c r="A18" s="252" t="s">
        <v>295</v>
      </c>
      <c r="B18" s="253"/>
      <c r="C18" s="160"/>
      <c r="D18" s="275" t="s">
        <v>296</v>
      </c>
      <c r="E18" s="347">
        <v>0</v>
      </c>
      <c r="F18" s="347">
        <v>0</v>
      </c>
      <c r="G18" s="347">
        <v>0</v>
      </c>
      <c r="H18" s="347">
        <v>77981.08</v>
      </c>
      <c r="I18" s="347">
        <v>77981.08</v>
      </c>
      <c r="J18" s="378">
        <v>0</v>
      </c>
      <c r="K18" s="347">
        <v>77981.08</v>
      </c>
      <c r="L18" s="347">
        <v>77981.08</v>
      </c>
      <c r="M18" s="347">
        <v>77981.08</v>
      </c>
      <c r="N18" s="347">
        <v>0</v>
      </c>
      <c r="O18" s="347">
        <v>0</v>
      </c>
      <c r="P18" s="347">
        <v>0</v>
      </c>
      <c r="Q18" s="347">
        <v>0</v>
      </c>
      <c r="R18" s="347">
        <v>0</v>
      </c>
      <c r="S18" s="347">
        <v>0</v>
      </c>
      <c r="T18" s="347">
        <v>0</v>
      </c>
    </row>
    <row r="19" ht="22.5" customHeight="1" spans="1:20">
      <c r="A19" s="248" t="s">
        <v>297</v>
      </c>
      <c r="B19" s="249"/>
      <c r="C19" s="156"/>
      <c r="D19" s="363" t="s">
        <v>298</v>
      </c>
      <c r="E19" s="347">
        <v>0</v>
      </c>
      <c r="F19" s="347">
        <f>F20</f>
        <v>0</v>
      </c>
      <c r="G19" s="347">
        <f>G20</f>
        <v>0</v>
      </c>
      <c r="H19" s="347">
        <v>21042.85</v>
      </c>
      <c r="I19" s="347">
        <f>I20</f>
        <v>21042.85</v>
      </c>
      <c r="J19" s="378">
        <f>J20</f>
        <v>0</v>
      </c>
      <c r="K19" s="347">
        <v>21042.85</v>
      </c>
      <c r="L19" s="347">
        <v>21042.85</v>
      </c>
      <c r="M19" s="347">
        <f>M20</f>
        <v>21042.85</v>
      </c>
      <c r="N19" s="347">
        <f>N20</f>
        <v>0</v>
      </c>
      <c r="O19" s="347">
        <f>O20</f>
        <v>0</v>
      </c>
      <c r="P19" s="347">
        <v>0</v>
      </c>
      <c r="Q19" s="347">
        <f>Q20</f>
        <v>0</v>
      </c>
      <c r="R19" s="347">
        <v>0</v>
      </c>
      <c r="S19" s="347">
        <f>S20</f>
        <v>0</v>
      </c>
      <c r="T19" s="347">
        <f>T20</f>
        <v>0</v>
      </c>
    </row>
    <row r="20" ht="22.5" customHeight="1" spans="1:20">
      <c r="A20" s="248" t="s">
        <v>299</v>
      </c>
      <c r="B20" s="249"/>
      <c r="C20" s="156"/>
      <c r="D20" s="363" t="s">
        <v>300</v>
      </c>
      <c r="E20" s="347">
        <v>0</v>
      </c>
      <c r="F20" s="347">
        <f>F21</f>
        <v>0</v>
      </c>
      <c r="G20" s="347">
        <f>G21</f>
        <v>0</v>
      </c>
      <c r="H20" s="347">
        <v>21042.85</v>
      </c>
      <c r="I20" s="347">
        <f>I21</f>
        <v>21042.85</v>
      </c>
      <c r="J20" s="378">
        <f>J21</f>
        <v>0</v>
      </c>
      <c r="K20" s="347">
        <v>21042.85</v>
      </c>
      <c r="L20" s="347">
        <v>21042.85</v>
      </c>
      <c r="M20" s="347">
        <f>M21</f>
        <v>21042.85</v>
      </c>
      <c r="N20" s="347">
        <f>N21</f>
        <v>0</v>
      </c>
      <c r="O20" s="347">
        <f>O21</f>
        <v>0</v>
      </c>
      <c r="P20" s="347">
        <v>0</v>
      </c>
      <c r="Q20" s="347">
        <f>Q21</f>
        <v>0</v>
      </c>
      <c r="R20" s="347">
        <v>0</v>
      </c>
      <c r="S20" s="347">
        <f>S21</f>
        <v>0</v>
      </c>
      <c r="T20" s="347">
        <f>T21</f>
        <v>0</v>
      </c>
    </row>
    <row r="21" ht="22.5" customHeight="1" spans="1:20">
      <c r="A21" s="252" t="s">
        <v>301</v>
      </c>
      <c r="B21" s="253"/>
      <c r="C21" s="160"/>
      <c r="D21" s="275" t="s">
        <v>302</v>
      </c>
      <c r="E21" s="347">
        <v>0</v>
      </c>
      <c r="F21" s="347">
        <v>0</v>
      </c>
      <c r="G21" s="347">
        <v>0</v>
      </c>
      <c r="H21" s="347">
        <v>21042.85</v>
      </c>
      <c r="I21" s="347">
        <v>21042.85</v>
      </c>
      <c r="J21" s="378">
        <v>0</v>
      </c>
      <c r="K21" s="347">
        <v>21042.85</v>
      </c>
      <c r="L21" s="347">
        <v>21042.85</v>
      </c>
      <c r="M21" s="347">
        <v>21042.85</v>
      </c>
      <c r="N21" s="347">
        <v>0</v>
      </c>
      <c r="O21" s="347">
        <v>0</v>
      </c>
      <c r="P21" s="347">
        <v>0</v>
      </c>
      <c r="Q21" s="347">
        <v>0</v>
      </c>
      <c r="R21" s="347">
        <v>0</v>
      </c>
      <c r="S21" s="347">
        <v>0</v>
      </c>
      <c r="T21" s="347">
        <v>0</v>
      </c>
    </row>
    <row r="22" ht="22.5" customHeight="1" spans="1:20">
      <c r="A22" s="248" t="s">
        <v>303</v>
      </c>
      <c r="B22" s="249"/>
      <c r="C22" s="156"/>
      <c r="D22" s="363" t="s">
        <v>304</v>
      </c>
      <c r="E22" s="347">
        <v>0</v>
      </c>
      <c r="F22" s="347">
        <f>F23</f>
        <v>0</v>
      </c>
      <c r="G22" s="347">
        <f>G23</f>
        <v>0</v>
      </c>
      <c r="H22" s="347">
        <v>47870.16</v>
      </c>
      <c r="I22" s="347">
        <f>I23</f>
        <v>47870.16</v>
      </c>
      <c r="J22" s="378">
        <f>J23</f>
        <v>0</v>
      </c>
      <c r="K22" s="347">
        <v>47870.16</v>
      </c>
      <c r="L22" s="347">
        <v>47870.16</v>
      </c>
      <c r="M22" s="347">
        <f>M23</f>
        <v>47870.16</v>
      </c>
      <c r="N22" s="347">
        <f>N23</f>
        <v>0</v>
      </c>
      <c r="O22" s="347">
        <f>O23</f>
        <v>0</v>
      </c>
      <c r="P22" s="347">
        <v>0</v>
      </c>
      <c r="Q22" s="347">
        <f>Q23</f>
        <v>0</v>
      </c>
      <c r="R22" s="347">
        <v>0</v>
      </c>
      <c r="S22" s="347">
        <f>S23</f>
        <v>0</v>
      </c>
      <c r="T22" s="347">
        <f>T23</f>
        <v>0</v>
      </c>
    </row>
    <row r="23" ht="22.5" customHeight="1" spans="1:20">
      <c r="A23" s="248" t="s">
        <v>305</v>
      </c>
      <c r="B23" s="249"/>
      <c r="C23" s="156"/>
      <c r="D23" s="363" t="s">
        <v>306</v>
      </c>
      <c r="E23" s="347">
        <v>0</v>
      </c>
      <c r="F23" s="347">
        <f>F24</f>
        <v>0</v>
      </c>
      <c r="G23" s="347">
        <f>G24</f>
        <v>0</v>
      </c>
      <c r="H23" s="347">
        <v>47870.16</v>
      </c>
      <c r="I23" s="347">
        <f>I24</f>
        <v>47870.16</v>
      </c>
      <c r="J23" s="378">
        <f>J24</f>
        <v>0</v>
      </c>
      <c r="K23" s="347">
        <v>47870.16</v>
      </c>
      <c r="L23" s="347">
        <v>47870.16</v>
      </c>
      <c r="M23" s="347">
        <f>M24</f>
        <v>47870.16</v>
      </c>
      <c r="N23" s="347">
        <f>N24</f>
        <v>0</v>
      </c>
      <c r="O23" s="347">
        <f>O24</f>
        <v>0</v>
      </c>
      <c r="P23" s="347">
        <v>0</v>
      </c>
      <c r="Q23" s="347">
        <f>Q24</f>
        <v>0</v>
      </c>
      <c r="R23" s="347">
        <v>0</v>
      </c>
      <c r="S23" s="347">
        <f>S24</f>
        <v>0</v>
      </c>
      <c r="T23" s="347">
        <f>T24</f>
        <v>0</v>
      </c>
    </row>
    <row r="24" ht="22.5" customHeight="1" spans="1:20">
      <c r="A24" s="252" t="s">
        <v>307</v>
      </c>
      <c r="B24" s="253"/>
      <c r="C24" s="160"/>
      <c r="D24" s="275" t="s">
        <v>308</v>
      </c>
      <c r="E24" s="347">
        <v>0</v>
      </c>
      <c r="F24" s="347">
        <v>0</v>
      </c>
      <c r="G24" s="347">
        <v>0</v>
      </c>
      <c r="H24" s="347">
        <v>47870.16</v>
      </c>
      <c r="I24" s="347">
        <v>47870.16</v>
      </c>
      <c r="J24" s="378">
        <v>0</v>
      </c>
      <c r="K24" s="347">
        <v>47870.16</v>
      </c>
      <c r="L24" s="347">
        <v>47870.16</v>
      </c>
      <c r="M24" s="347">
        <v>47870.16</v>
      </c>
      <c r="N24" s="347">
        <v>0</v>
      </c>
      <c r="O24" s="347">
        <v>0</v>
      </c>
      <c r="P24" s="347">
        <v>0</v>
      </c>
      <c r="Q24" s="347">
        <v>0</v>
      </c>
      <c r="R24" s="347">
        <v>0</v>
      </c>
      <c r="S24" s="347">
        <v>0</v>
      </c>
      <c r="T24" s="347">
        <v>0</v>
      </c>
    </row>
    <row r="25" ht="22.5" customHeight="1" spans="1:20">
      <c r="A25" s="248" t="s">
        <v>309</v>
      </c>
      <c r="B25" s="249"/>
      <c r="C25" s="156"/>
      <c r="D25" s="363" t="s">
        <v>310</v>
      </c>
      <c r="E25" s="347">
        <v>711.48</v>
      </c>
      <c r="F25" s="347">
        <f>F26</f>
        <v>711.48</v>
      </c>
      <c r="G25" s="347">
        <f>G26</f>
        <v>0</v>
      </c>
      <c r="H25" s="347">
        <v>95770.97</v>
      </c>
      <c r="I25" s="347">
        <f>I26</f>
        <v>35150.14</v>
      </c>
      <c r="J25" s="378">
        <f>J26</f>
        <v>60620.83</v>
      </c>
      <c r="K25" s="347">
        <v>96482.45</v>
      </c>
      <c r="L25" s="347">
        <v>35861.62</v>
      </c>
      <c r="M25" s="347">
        <f>M26</f>
        <v>35861.62</v>
      </c>
      <c r="N25" s="347">
        <f>N26</f>
        <v>0</v>
      </c>
      <c r="O25" s="347">
        <f>O26</f>
        <v>60620.83</v>
      </c>
      <c r="P25" s="347">
        <v>0</v>
      </c>
      <c r="Q25" s="347">
        <f>Q26</f>
        <v>0</v>
      </c>
      <c r="R25" s="347">
        <v>0</v>
      </c>
      <c r="S25" s="347">
        <f>S26</f>
        <v>0</v>
      </c>
      <c r="T25" s="347">
        <f>T26</f>
        <v>0</v>
      </c>
    </row>
    <row r="26" ht="22.5" customHeight="1" spans="1:20">
      <c r="A26" s="248" t="s">
        <v>311</v>
      </c>
      <c r="B26" s="249"/>
      <c r="C26" s="156"/>
      <c r="D26" s="363" t="s">
        <v>312</v>
      </c>
      <c r="E26" s="347">
        <v>711.48</v>
      </c>
      <c r="F26" s="347">
        <f>F27</f>
        <v>711.48</v>
      </c>
      <c r="G26" s="347">
        <f>G27</f>
        <v>0</v>
      </c>
      <c r="H26" s="347">
        <v>95770.97</v>
      </c>
      <c r="I26" s="347">
        <f>I27</f>
        <v>35150.14</v>
      </c>
      <c r="J26" s="378">
        <f>J27</f>
        <v>60620.83</v>
      </c>
      <c r="K26" s="347">
        <v>96482.45</v>
      </c>
      <c r="L26" s="347">
        <v>35861.62</v>
      </c>
      <c r="M26" s="347">
        <f>M27</f>
        <v>35861.62</v>
      </c>
      <c r="N26" s="347">
        <f>N27</f>
        <v>0</v>
      </c>
      <c r="O26" s="347">
        <f>O27</f>
        <v>60620.83</v>
      </c>
      <c r="P26" s="347">
        <v>0</v>
      </c>
      <c r="Q26" s="347">
        <f>Q27</f>
        <v>0</v>
      </c>
      <c r="R26" s="347">
        <v>0</v>
      </c>
      <c r="S26" s="347">
        <f>S27</f>
        <v>0</v>
      </c>
      <c r="T26" s="347">
        <f>T27</f>
        <v>0</v>
      </c>
    </row>
    <row r="27" ht="22.5" customHeight="1" spans="1:20">
      <c r="A27" s="252" t="s">
        <v>313</v>
      </c>
      <c r="B27" s="253"/>
      <c r="C27" s="160"/>
      <c r="D27" s="275" t="s">
        <v>314</v>
      </c>
      <c r="E27" s="347">
        <v>711.48</v>
      </c>
      <c r="F27" s="347">
        <v>711.48</v>
      </c>
      <c r="G27" s="347">
        <v>0</v>
      </c>
      <c r="H27" s="347">
        <v>95770.97</v>
      </c>
      <c r="I27" s="347">
        <v>35150.14</v>
      </c>
      <c r="J27" s="378">
        <v>60620.83</v>
      </c>
      <c r="K27" s="347">
        <v>96482.45</v>
      </c>
      <c r="L27" s="347">
        <v>35861.62</v>
      </c>
      <c r="M27" s="347">
        <v>35861.62</v>
      </c>
      <c r="N27" s="347">
        <v>0</v>
      </c>
      <c r="O27" s="347">
        <v>60620.83</v>
      </c>
      <c r="P27" s="347">
        <v>0</v>
      </c>
      <c r="Q27" s="347">
        <v>0</v>
      </c>
      <c r="R27" s="347">
        <v>0</v>
      </c>
      <c r="S27" s="347">
        <v>0</v>
      </c>
      <c r="T27" s="347">
        <v>0</v>
      </c>
    </row>
    <row r="28" s="371" customFormat="1" ht="22.5" customHeight="1" spans="1:20">
      <c r="A28" s="256"/>
      <c r="B28" s="256"/>
      <c r="C28" s="256"/>
      <c r="D28" s="256"/>
      <c r="E28" s="373"/>
      <c r="F28" s="374"/>
      <c r="G28" s="374"/>
      <c r="H28" s="373"/>
      <c r="I28" s="374"/>
      <c r="J28" s="377"/>
      <c r="K28" s="377"/>
      <c r="L28" s="377"/>
      <c r="M28" s="377"/>
      <c r="N28" s="377"/>
      <c r="O28" s="377"/>
      <c r="P28" s="373"/>
      <c r="Q28" s="374"/>
      <c r="R28" s="373"/>
      <c r="S28" s="374"/>
      <c r="T28" s="374"/>
    </row>
  </sheetData>
  <mergeCells count="23">
    <mergeCell ref="A1:T1"/>
    <mergeCell ref="E2:T2"/>
    <mergeCell ref="A3:E3"/>
    <mergeCell ref="A4:D4"/>
    <mergeCell ref="E4:G4"/>
    <mergeCell ref="H4:J4"/>
    <mergeCell ref="K4:O4"/>
    <mergeCell ref="P4:T4"/>
    <mergeCell ref="L5:N5"/>
    <mergeCell ref="R5:T5"/>
    <mergeCell ref="A28:C28"/>
    <mergeCell ref="D5:D6"/>
    <mergeCell ref="E5:E6"/>
    <mergeCell ref="F5:F6"/>
    <mergeCell ref="G5:G6"/>
    <mergeCell ref="H5:H6"/>
    <mergeCell ref="I5:I6"/>
    <mergeCell ref="J5:J6"/>
    <mergeCell ref="K5:K6"/>
    <mergeCell ref="O5:O6"/>
    <mergeCell ref="P5:P6"/>
    <mergeCell ref="Q5:Q6"/>
    <mergeCell ref="A5:C6"/>
  </mergeCells>
  <printOptions horizontalCentered="1" verticalCentered="1"/>
  <pageMargins left="0.52" right="0.1" top="1.25" bottom="0.4" header="0.31" footer="0.31"/>
  <pageSetup paperSize="8" scale="75" orientation="landscape" blackAndWhite="1" useFirstPageNumber="1"/>
  <headerFooter>
    <oddHeader>&amp;L
&amp;16&amp;"Calibri"&amp;K000000编制单位：朔州市红十字会&amp;C
&amp;21&amp;"Calibri"&amp;B&amp;K000000财政拨款收入支出决算表&amp;R
&amp;16&amp;"Calibri"&amp;K000000财决06表
&amp;16&amp;"Calibri"&amp;K000000金额单位：元</oddHeader>
    <oddFooter>&amp;C第 &amp;P 页，共 &amp;N 页</oddFooter>
  </headerFooter>
  <tableParts count="1">
    <tablePart r:id="rId1"/>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showGridLines="0" workbookViewId="0">
      <pane xSplit="4" ySplit="8" topLeftCell="E9" activePane="bottomRight" state="frozen"/>
      <selection/>
      <selection pane="topRight"/>
      <selection pane="bottomLeft"/>
      <selection pane="bottomRight" activeCell="A1" sqref="A1:T1"/>
    </sheetView>
  </sheetViews>
  <sheetFormatPr defaultColWidth="9" defaultRowHeight="14.25" customHeight="1"/>
  <cols>
    <col min="1" max="3" width="3.5" style="336" customWidth="1"/>
    <col min="4" max="4" width="32.5" style="336" customWidth="1"/>
    <col min="5" max="9" width="18.75" style="336" customWidth="1"/>
    <col min="10" max="10" width="18.75" style="354" customWidth="1"/>
    <col min="11" max="20" width="18.75" style="336" customWidth="1"/>
  </cols>
  <sheetData>
    <row r="1" s="353" customFormat="1" ht="21" customHeight="1" spans="1:20">
      <c r="A1" s="355" t="s">
        <v>601</v>
      </c>
      <c r="B1" s="355"/>
      <c r="C1" s="355"/>
      <c r="D1" s="355"/>
      <c r="E1" s="355"/>
      <c r="F1" s="355"/>
      <c r="G1" s="355"/>
      <c r="H1" s="355"/>
      <c r="I1" s="355"/>
      <c r="J1" s="355"/>
      <c r="K1" s="355"/>
      <c r="L1" s="355"/>
      <c r="M1" s="355"/>
      <c r="N1" s="355"/>
      <c r="O1" s="355"/>
      <c r="P1" s="355"/>
      <c r="Q1" s="355"/>
      <c r="R1" s="355"/>
      <c r="S1" s="355"/>
      <c r="T1" s="355"/>
    </row>
    <row r="2" s="263" customFormat="1" ht="18" customHeight="1" spans="1:20">
      <c r="A2" s="356"/>
      <c r="B2" s="356"/>
      <c r="C2" s="356"/>
      <c r="D2" s="356"/>
      <c r="E2" s="357" t="s">
        <v>602</v>
      </c>
      <c r="F2" s="357"/>
      <c r="G2" s="357"/>
      <c r="H2" s="357"/>
      <c r="I2" s="357"/>
      <c r="J2" s="357"/>
      <c r="K2" s="357"/>
      <c r="L2" s="357"/>
      <c r="M2" s="357"/>
      <c r="N2" s="357"/>
      <c r="O2" s="357"/>
      <c r="P2" s="357"/>
      <c r="Q2" s="357"/>
      <c r="R2" s="357"/>
      <c r="S2" s="357"/>
      <c r="T2" s="357"/>
    </row>
    <row r="3" s="263" customFormat="1" ht="18" customHeight="1" spans="1:20">
      <c r="A3" s="271" t="s">
        <v>64</v>
      </c>
      <c r="B3" s="358"/>
      <c r="C3" s="358"/>
      <c r="D3" s="358"/>
      <c r="E3" s="359"/>
      <c r="F3" s="360"/>
      <c r="G3" s="360"/>
      <c r="H3" s="360"/>
      <c r="I3" s="360"/>
      <c r="J3" s="360"/>
      <c r="K3" s="360"/>
      <c r="L3" s="360"/>
      <c r="M3" s="360"/>
      <c r="N3" s="360"/>
      <c r="O3" s="360"/>
      <c r="P3" s="360"/>
      <c r="Q3" s="360"/>
      <c r="R3" s="360"/>
      <c r="S3" s="360"/>
      <c r="T3" s="360" t="s">
        <v>65</v>
      </c>
    </row>
    <row r="4" s="264" customFormat="1" ht="18" customHeight="1" spans="1:20">
      <c r="A4" s="145" t="s">
        <v>597</v>
      </c>
      <c r="B4" s="145"/>
      <c r="C4" s="145"/>
      <c r="D4" s="145"/>
      <c r="E4" s="145" t="s">
        <v>188</v>
      </c>
      <c r="F4" s="145"/>
      <c r="G4" s="145"/>
      <c r="H4" s="145" t="s">
        <v>257</v>
      </c>
      <c r="I4" s="145"/>
      <c r="J4" s="145"/>
      <c r="K4" s="145" t="s">
        <v>598</v>
      </c>
      <c r="L4" s="145"/>
      <c r="M4" s="145"/>
      <c r="N4" s="145"/>
      <c r="O4" s="145"/>
      <c r="P4" s="145" t="s">
        <v>190</v>
      </c>
      <c r="Q4" s="145"/>
      <c r="R4" s="145"/>
      <c r="S4" s="145"/>
      <c r="T4" s="145"/>
    </row>
    <row r="5" s="264" customFormat="1" ht="18" customHeight="1" spans="1:20">
      <c r="A5" s="145" t="s">
        <v>260</v>
      </c>
      <c r="B5" s="145"/>
      <c r="C5" s="145"/>
      <c r="D5" s="145" t="s">
        <v>261</v>
      </c>
      <c r="E5" s="145" t="s">
        <v>262</v>
      </c>
      <c r="F5" s="145" t="s">
        <v>263</v>
      </c>
      <c r="G5" s="145" t="s">
        <v>264</v>
      </c>
      <c r="H5" s="145" t="s">
        <v>262</v>
      </c>
      <c r="I5" s="145" t="s">
        <v>473</v>
      </c>
      <c r="J5" s="285" t="s">
        <v>474</v>
      </c>
      <c r="K5" s="145" t="s">
        <v>262</v>
      </c>
      <c r="L5" s="145" t="s">
        <v>599</v>
      </c>
      <c r="M5" s="145"/>
      <c r="N5" s="145"/>
      <c r="O5" s="145" t="s">
        <v>474</v>
      </c>
      <c r="P5" s="145" t="s">
        <v>262</v>
      </c>
      <c r="Q5" s="145" t="s">
        <v>263</v>
      </c>
      <c r="R5" s="145" t="s">
        <v>264</v>
      </c>
      <c r="S5" s="145"/>
      <c r="T5" s="145"/>
    </row>
    <row r="6" s="264" customFormat="1" ht="18" customHeight="1" spans="1:20">
      <c r="A6" s="145"/>
      <c r="B6" s="145"/>
      <c r="C6" s="145"/>
      <c r="D6" s="145"/>
      <c r="E6" s="145"/>
      <c r="F6" s="145"/>
      <c r="G6" s="145"/>
      <c r="H6" s="145"/>
      <c r="I6" s="145"/>
      <c r="J6" s="285"/>
      <c r="K6" s="145"/>
      <c r="L6" s="145" t="s">
        <v>201</v>
      </c>
      <c r="M6" s="145" t="s">
        <v>600</v>
      </c>
      <c r="N6" s="145" t="s">
        <v>339</v>
      </c>
      <c r="O6" s="145"/>
      <c r="P6" s="145"/>
      <c r="Q6" s="145"/>
      <c r="R6" s="145" t="s">
        <v>201</v>
      </c>
      <c r="S6" s="145" t="s">
        <v>271</v>
      </c>
      <c r="T6" s="145" t="s">
        <v>272</v>
      </c>
    </row>
    <row r="7" s="264" customFormat="1" ht="22.5" customHeight="1" spans="1:20">
      <c r="A7" s="145" t="s">
        <v>273</v>
      </c>
      <c r="B7" s="145" t="s">
        <v>274</v>
      </c>
      <c r="C7" s="145" t="s">
        <v>275</v>
      </c>
      <c r="D7" s="145" t="s">
        <v>276</v>
      </c>
      <c r="E7" s="145">
        <v>1</v>
      </c>
      <c r="F7" s="145">
        <v>2</v>
      </c>
      <c r="G7" s="145">
        <v>3</v>
      </c>
      <c r="H7" s="145">
        <v>4</v>
      </c>
      <c r="I7" s="145">
        <v>5</v>
      </c>
      <c r="J7" s="285">
        <v>6</v>
      </c>
      <c r="K7" s="145">
        <v>7</v>
      </c>
      <c r="L7" s="145">
        <v>8</v>
      </c>
      <c r="M7" s="145">
        <v>9</v>
      </c>
      <c r="N7" s="145">
        <v>10</v>
      </c>
      <c r="O7" s="145">
        <v>11</v>
      </c>
      <c r="P7" s="145">
        <v>12</v>
      </c>
      <c r="Q7" s="145">
        <v>13</v>
      </c>
      <c r="R7" s="145">
        <v>14</v>
      </c>
      <c r="S7" s="145">
        <v>15</v>
      </c>
      <c r="T7" s="145">
        <v>16</v>
      </c>
    </row>
    <row r="8" s="370" customFormat="1" ht="22.5" customHeight="1" spans="1:20">
      <c r="A8" s="248"/>
      <c r="B8" s="249"/>
      <c r="C8" s="156"/>
      <c r="D8" s="363" t="s">
        <v>262</v>
      </c>
      <c r="E8" s="347">
        <v>67926.68</v>
      </c>
      <c r="F8" s="372">
        <f>F9+F19+F22+F25</f>
        <v>67926.68</v>
      </c>
      <c r="G8" s="372">
        <f>G9+G19+G22+G25</f>
        <v>0</v>
      </c>
      <c r="H8" s="347">
        <v>1866016.24</v>
      </c>
      <c r="I8" s="372">
        <f>I9+I19+I22+I25</f>
        <v>690428.08</v>
      </c>
      <c r="J8" s="375">
        <f>J9+J19+J22+J25</f>
        <v>1175588.16</v>
      </c>
      <c r="K8" s="347">
        <v>1933942.92</v>
      </c>
      <c r="L8" s="347">
        <v>758354.76</v>
      </c>
      <c r="M8" s="347">
        <f>M9+M19+M22+M25</f>
        <v>689335.24</v>
      </c>
      <c r="N8" s="347">
        <f>N9+N19+N22+N25</f>
        <v>69019.52</v>
      </c>
      <c r="O8" s="347">
        <f>O9+O19+O22+O25</f>
        <v>1175588.16</v>
      </c>
      <c r="P8" s="347">
        <v>0</v>
      </c>
      <c r="Q8" s="372">
        <v>0</v>
      </c>
      <c r="R8" s="347">
        <v>0</v>
      </c>
      <c r="S8" s="372">
        <f>S9+S19+S22+S25</f>
        <v>0</v>
      </c>
      <c r="T8" s="372">
        <f>T9+T19+T22+T25</f>
        <v>0</v>
      </c>
    </row>
    <row r="9" ht="22.5" customHeight="1" spans="1:20">
      <c r="A9" s="248" t="s">
        <v>277</v>
      </c>
      <c r="B9" s="249"/>
      <c r="C9" s="156"/>
      <c r="D9" s="363" t="s">
        <v>278</v>
      </c>
      <c r="E9" s="347">
        <v>67215.2</v>
      </c>
      <c r="F9" s="372">
        <f>F10+F13+F17</f>
        <v>67215.2</v>
      </c>
      <c r="G9" s="372">
        <f>G10+G13+G17</f>
        <v>0</v>
      </c>
      <c r="H9" s="347">
        <v>1701332.26</v>
      </c>
      <c r="I9" s="372">
        <f>I10+I13+I17</f>
        <v>586364.93</v>
      </c>
      <c r="J9" s="375">
        <f>J10+J13+J17</f>
        <v>1114967.33</v>
      </c>
      <c r="K9" s="347">
        <v>1768547.46</v>
      </c>
      <c r="L9" s="347">
        <v>653580.13</v>
      </c>
      <c r="M9" s="347">
        <f>M10+M13+M17</f>
        <v>584560.61</v>
      </c>
      <c r="N9" s="347">
        <f>N10+N13+N17</f>
        <v>69019.52</v>
      </c>
      <c r="O9" s="347">
        <f>O10+O13+O17</f>
        <v>1114967.33</v>
      </c>
      <c r="P9" s="347">
        <v>0</v>
      </c>
      <c r="Q9" s="372">
        <v>0</v>
      </c>
      <c r="R9" s="347">
        <v>0</v>
      </c>
      <c r="S9" s="372">
        <f>S10+S13+S17</f>
        <v>0</v>
      </c>
      <c r="T9" s="372">
        <f>T10+T13+T17</f>
        <v>0</v>
      </c>
    </row>
    <row r="10" ht="22.5" customHeight="1" spans="1:20">
      <c r="A10" s="248" t="s">
        <v>279</v>
      </c>
      <c r="B10" s="249"/>
      <c r="C10" s="156"/>
      <c r="D10" s="363" t="s">
        <v>280</v>
      </c>
      <c r="E10" s="347">
        <v>0</v>
      </c>
      <c r="F10" s="372">
        <f>F11+F12</f>
        <v>0</v>
      </c>
      <c r="G10" s="372">
        <f>G11+G12</f>
        <v>0</v>
      </c>
      <c r="H10" s="347">
        <v>75617.08</v>
      </c>
      <c r="I10" s="372">
        <f>I11+I12</f>
        <v>75617.08</v>
      </c>
      <c r="J10" s="375">
        <f>J11+J12</f>
        <v>0</v>
      </c>
      <c r="K10" s="347">
        <v>75617.08</v>
      </c>
      <c r="L10" s="347">
        <v>75617.08</v>
      </c>
      <c r="M10" s="347">
        <f>M11+M12</f>
        <v>75317.08</v>
      </c>
      <c r="N10" s="347">
        <f>N11+N12</f>
        <v>300</v>
      </c>
      <c r="O10" s="347">
        <f>O11+O12</f>
        <v>0</v>
      </c>
      <c r="P10" s="347">
        <v>0</v>
      </c>
      <c r="Q10" s="372">
        <v>0</v>
      </c>
      <c r="R10" s="347">
        <v>0</v>
      </c>
      <c r="S10" s="372">
        <f>S11+S12</f>
        <v>0</v>
      </c>
      <c r="T10" s="372">
        <f>T11+T12</f>
        <v>0</v>
      </c>
    </row>
    <row r="11" ht="22.5" customHeight="1" spans="1:20">
      <c r="A11" s="252" t="s">
        <v>281</v>
      </c>
      <c r="B11" s="253"/>
      <c r="C11" s="160"/>
      <c r="D11" s="275" t="s">
        <v>282</v>
      </c>
      <c r="E11" s="347">
        <v>0</v>
      </c>
      <c r="F11" s="343">
        <v>0</v>
      </c>
      <c r="G11" s="343">
        <v>0</v>
      </c>
      <c r="H11" s="347">
        <v>23820</v>
      </c>
      <c r="I11" s="343">
        <v>23820</v>
      </c>
      <c r="J11" s="376">
        <v>0</v>
      </c>
      <c r="K11" s="347">
        <v>23820</v>
      </c>
      <c r="L11" s="347">
        <v>23820</v>
      </c>
      <c r="M11" s="347">
        <v>23520</v>
      </c>
      <c r="N11" s="347">
        <v>300</v>
      </c>
      <c r="O11" s="347">
        <v>0</v>
      </c>
      <c r="P11" s="347">
        <v>0</v>
      </c>
      <c r="Q11" s="372">
        <v>0</v>
      </c>
      <c r="R11" s="347">
        <v>0</v>
      </c>
      <c r="S11" s="343">
        <v>0</v>
      </c>
      <c r="T11" s="343">
        <v>0</v>
      </c>
    </row>
    <row r="12" ht="22.5" customHeight="1" spans="1:20">
      <c r="A12" s="252" t="s">
        <v>283</v>
      </c>
      <c r="B12" s="253"/>
      <c r="C12" s="160"/>
      <c r="D12" s="275" t="s">
        <v>284</v>
      </c>
      <c r="E12" s="347">
        <v>0</v>
      </c>
      <c r="F12" s="343">
        <v>0</v>
      </c>
      <c r="G12" s="343">
        <v>0</v>
      </c>
      <c r="H12" s="347">
        <v>51797.08</v>
      </c>
      <c r="I12" s="343">
        <v>51797.08</v>
      </c>
      <c r="J12" s="376">
        <v>0</v>
      </c>
      <c r="K12" s="347">
        <v>51797.08</v>
      </c>
      <c r="L12" s="347">
        <v>51797.08</v>
      </c>
      <c r="M12" s="347">
        <v>51797.08</v>
      </c>
      <c r="N12" s="347">
        <v>0</v>
      </c>
      <c r="O12" s="347">
        <v>0</v>
      </c>
      <c r="P12" s="347">
        <v>0</v>
      </c>
      <c r="Q12" s="372">
        <v>0</v>
      </c>
      <c r="R12" s="347">
        <v>0</v>
      </c>
      <c r="S12" s="343">
        <v>0</v>
      </c>
      <c r="T12" s="343">
        <v>0</v>
      </c>
    </row>
    <row r="13" ht="22.5" customHeight="1" spans="1:20">
      <c r="A13" s="248" t="s">
        <v>285</v>
      </c>
      <c r="B13" s="249"/>
      <c r="C13" s="156"/>
      <c r="D13" s="363" t="s">
        <v>286</v>
      </c>
      <c r="E13" s="347">
        <v>67215.2</v>
      </c>
      <c r="F13" s="372">
        <f>F14+F15+F16</f>
        <v>67215.2</v>
      </c>
      <c r="G13" s="372">
        <f>G14+G15+G16</f>
        <v>0</v>
      </c>
      <c r="H13" s="347">
        <v>1547734.1</v>
      </c>
      <c r="I13" s="372">
        <f>I14+I15+I16</f>
        <v>432766.77</v>
      </c>
      <c r="J13" s="375">
        <f>J14+J15+J16</f>
        <v>1114967.33</v>
      </c>
      <c r="K13" s="347">
        <v>1614949.3</v>
      </c>
      <c r="L13" s="347">
        <v>499981.97</v>
      </c>
      <c r="M13" s="347">
        <f>M14+M15+M16</f>
        <v>431262.45</v>
      </c>
      <c r="N13" s="347">
        <f>N14+N15+N16</f>
        <v>68719.52</v>
      </c>
      <c r="O13" s="347">
        <f>O14+O15+O16</f>
        <v>1114967.33</v>
      </c>
      <c r="P13" s="347">
        <v>0</v>
      </c>
      <c r="Q13" s="372">
        <v>0</v>
      </c>
      <c r="R13" s="347">
        <v>0</v>
      </c>
      <c r="S13" s="372">
        <f>S14+S15+S16</f>
        <v>0</v>
      </c>
      <c r="T13" s="372">
        <f>T14+T15+T16</f>
        <v>0</v>
      </c>
    </row>
    <row r="14" ht="22.5" customHeight="1" spans="1:20">
      <c r="A14" s="252" t="s">
        <v>287</v>
      </c>
      <c r="B14" s="253"/>
      <c r="C14" s="160"/>
      <c r="D14" s="275" t="s">
        <v>288</v>
      </c>
      <c r="E14" s="347">
        <v>67215.2</v>
      </c>
      <c r="F14" s="343">
        <v>67215.2</v>
      </c>
      <c r="G14" s="343">
        <v>0</v>
      </c>
      <c r="H14" s="347">
        <v>682565.1</v>
      </c>
      <c r="I14" s="343">
        <v>432766.77</v>
      </c>
      <c r="J14" s="376">
        <v>249798.33</v>
      </c>
      <c r="K14" s="347">
        <v>749780.3</v>
      </c>
      <c r="L14" s="347">
        <v>499981.97</v>
      </c>
      <c r="M14" s="347">
        <v>431262.45</v>
      </c>
      <c r="N14" s="347">
        <v>68719.52</v>
      </c>
      <c r="O14" s="347">
        <v>249798.33</v>
      </c>
      <c r="P14" s="347">
        <v>0</v>
      </c>
      <c r="Q14" s="372">
        <v>0</v>
      </c>
      <c r="R14" s="347">
        <v>0</v>
      </c>
      <c r="S14" s="343">
        <v>0</v>
      </c>
      <c r="T14" s="343">
        <v>0</v>
      </c>
    </row>
    <row r="15" ht="22.5" customHeight="1" spans="1:20">
      <c r="A15" s="252" t="s">
        <v>289</v>
      </c>
      <c r="B15" s="253"/>
      <c r="C15" s="160"/>
      <c r="D15" s="275" t="s">
        <v>290</v>
      </c>
      <c r="E15" s="347">
        <v>0</v>
      </c>
      <c r="F15" s="343">
        <v>0</v>
      </c>
      <c r="G15" s="343">
        <v>0</v>
      </c>
      <c r="H15" s="347">
        <v>625169</v>
      </c>
      <c r="I15" s="343">
        <v>0</v>
      </c>
      <c r="J15" s="376">
        <v>625169</v>
      </c>
      <c r="K15" s="347">
        <v>625169</v>
      </c>
      <c r="L15" s="347">
        <v>0</v>
      </c>
      <c r="M15" s="347">
        <v>0</v>
      </c>
      <c r="N15" s="347">
        <v>0</v>
      </c>
      <c r="O15" s="347">
        <v>625169</v>
      </c>
      <c r="P15" s="347">
        <v>0</v>
      </c>
      <c r="Q15" s="372">
        <v>0</v>
      </c>
      <c r="R15" s="347">
        <v>0</v>
      </c>
      <c r="S15" s="343">
        <v>0</v>
      </c>
      <c r="T15" s="343">
        <v>0</v>
      </c>
    </row>
    <row r="16" ht="22.5" customHeight="1" spans="1:20">
      <c r="A16" s="252" t="s">
        <v>291</v>
      </c>
      <c r="B16" s="253"/>
      <c r="C16" s="160"/>
      <c r="D16" s="275" t="s">
        <v>292</v>
      </c>
      <c r="E16" s="347">
        <v>0</v>
      </c>
      <c r="F16" s="343">
        <v>0</v>
      </c>
      <c r="G16" s="343">
        <v>0</v>
      </c>
      <c r="H16" s="347">
        <v>240000</v>
      </c>
      <c r="I16" s="343">
        <v>0</v>
      </c>
      <c r="J16" s="376">
        <v>240000</v>
      </c>
      <c r="K16" s="347">
        <v>240000</v>
      </c>
      <c r="L16" s="347">
        <v>0</v>
      </c>
      <c r="M16" s="347">
        <v>0</v>
      </c>
      <c r="N16" s="347">
        <v>0</v>
      </c>
      <c r="O16" s="347">
        <v>240000</v>
      </c>
      <c r="P16" s="347">
        <v>0</v>
      </c>
      <c r="Q16" s="372">
        <v>0</v>
      </c>
      <c r="R16" s="347">
        <v>0</v>
      </c>
      <c r="S16" s="343">
        <v>0</v>
      </c>
      <c r="T16" s="343">
        <v>0</v>
      </c>
    </row>
    <row r="17" ht="22.5" customHeight="1" spans="1:20">
      <c r="A17" s="248" t="s">
        <v>293</v>
      </c>
      <c r="B17" s="249"/>
      <c r="C17" s="156"/>
      <c r="D17" s="363" t="s">
        <v>294</v>
      </c>
      <c r="E17" s="347">
        <v>0</v>
      </c>
      <c r="F17" s="372">
        <f>F18</f>
        <v>0</v>
      </c>
      <c r="G17" s="372">
        <f>G18</f>
        <v>0</v>
      </c>
      <c r="H17" s="347">
        <v>77981.08</v>
      </c>
      <c r="I17" s="372">
        <f>I18</f>
        <v>77981.08</v>
      </c>
      <c r="J17" s="375">
        <f>J18</f>
        <v>0</v>
      </c>
      <c r="K17" s="347">
        <v>77981.08</v>
      </c>
      <c r="L17" s="347">
        <v>77981.08</v>
      </c>
      <c r="M17" s="347">
        <f>M18</f>
        <v>77981.08</v>
      </c>
      <c r="N17" s="347">
        <f>N18</f>
        <v>0</v>
      </c>
      <c r="O17" s="347">
        <f>O18</f>
        <v>0</v>
      </c>
      <c r="P17" s="347">
        <v>0</v>
      </c>
      <c r="Q17" s="372">
        <v>0</v>
      </c>
      <c r="R17" s="347">
        <v>0</v>
      </c>
      <c r="S17" s="372">
        <f>S18</f>
        <v>0</v>
      </c>
      <c r="T17" s="372">
        <f>T18</f>
        <v>0</v>
      </c>
    </row>
    <row r="18" ht="22.5" customHeight="1" spans="1:20">
      <c r="A18" s="252" t="s">
        <v>295</v>
      </c>
      <c r="B18" s="253"/>
      <c r="C18" s="160"/>
      <c r="D18" s="275" t="s">
        <v>296</v>
      </c>
      <c r="E18" s="347">
        <v>0</v>
      </c>
      <c r="F18" s="343">
        <v>0</v>
      </c>
      <c r="G18" s="343">
        <v>0</v>
      </c>
      <c r="H18" s="347">
        <v>77981.08</v>
      </c>
      <c r="I18" s="343">
        <v>77981.08</v>
      </c>
      <c r="J18" s="376">
        <v>0</v>
      </c>
      <c r="K18" s="347">
        <v>77981.08</v>
      </c>
      <c r="L18" s="347">
        <v>77981.08</v>
      </c>
      <c r="M18" s="347">
        <v>77981.08</v>
      </c>
      <c r="N18" s="347">
        <v>0</v>
      </c>
      <c r="O18" s="347">
        <v>0</v>
      </c>
      <c r="P18" s="347">
        <v>0</v>
      </c>
      <c r="Q18" s="372">
        <v>0</v>
      </c>
      <c r="R18" s="347">
        <v>0</v>
      </c>
      <c r="S18" s="343">
        <v>0</v>
      </c>
      <c r="T18" s="343">
        <v>0</v>
      </c>
    </row>
    <row r="19" ht="22.5" customHeight="1" spans="1:20">
      <c r="A19" s="248" t="s">
        <v>297</v>
      </c>
      <c r="B19" s="249"/>
      <c r="C19" s="156"/>
      <c r="D19" s="363" t="s">
        <v>298</v>
      </c>
      <c r="E19" s="347">
        <v>0</v>
      </c>
      <c r="F19" s="372">
        <f>F20</f>
        <v>0</v>
      </c>
      <c r="G19" s="372">
        <f>G20</f>
        <v>0</v>
      </c>
      <c r="H19" s="347">
        <v>21042.85</v>
      </c>
      <c r="I19" s="372">
        <f>I20</f>
        <v>21042.85</v>
      </c>
      <c r="J19" s="375">
        <f>J20</f>
        <v>0</v>
      </c>
      <c r="K19" s="347">
        <v>21042.85</v>
      </c>
      <c r="L19" s="347">
        <v>21042.85</v>
      </c>
      <c r="M19" s="347">
        <f>M20</f>
        <v>21042.85</v>
      </c>
      <c r="N19" s="347">
        <f>N20</f>
        <v>0</v>
      </c>
      <c r="O19" s="347">
        <f>O20</f>
        <v>0</v>
      </c>
      <c r="P19" s="347">
        <v>0</v>
      </c>
      <c r="Q19" s="372">
        <v>0</v>
      </c>
      <c r="R19" s="347">
        <v>0</v>
      </c>
      <c r="S19" s="372">
        <f>S20</f>
        <v>0</v>
      </c>
      <c r="T19" s="372">
        <f>T20</f>
        <v>0</v>
      </c>
    </row>
    <row r="20" ht="22.5" customHeight="1" spans="1:20">
      <c r="A20" s="248" t="s">
        <v>299</v>
      </c>
      <c r="B20" s="249"/>
      <c r="C20" s="156"/>
      <c r="D20" s="363" t="s">
        <v>300</v>
      </c>
      <c r="E20" s="347">
        <v>0</v>
      </c>
      <c r="F20" s="372">
        <f>F21</f>
        <v>0</v>
      </c>
      <c r="G20" s="372">
        <f>G21</f>
        <v>0</v>
      </c>
      <c r="H20" s="347">
        <v>21042.85</v>
      </c>
      <c r="I20" s="372">
        <f>I21</f>
        <v>21042.85</v>
      </c>
      <c r="J20" s="375">
        <f>J21</f>
        <v>0</v>
      </c>
      <c r="K20" s="347">
        <v>21042.85</v>
      </c>
      <c r="L20" s="347">
        <v>21042.85</v>
      </c>
      <c r="M20" s="347">
        <f>M21</f>
        <v>21042.85</v>
      </c>
      <c r="N20" s="347">
        <f>N21</f>
        <v>0</v>
      </c>
      <c r="O20" s="347">
        <f>O21</f>
        <v>0</v>
      </c>
      <c r="P20" s="347">
        <v>0</v>
      </c>
      <c r="Q20" s="372">
        <v>0</v>
      </c>
      <c r="R20" s="347">
        <v>0</v>
      </c>
      <c r="S20" s="372">
        <f>S21</f>
        <v>0</v>
      </c>
      <c r="T20" s="372">
        <f>T21</f>
        <v>0</v>
      </c>
    </row>
    <row r="21" ht="22.5" customHeight="1" spans="1:20">
      <c r="A21" s="252" t="s">
        <v>301</v>
      </c>
      <c r="B21" s="253"/>
      <c r="C21" s="160"/>
      <c r="D21" s="275" t="s">
        <v>302</v>
      </c>
      <c r="E21" s="347">
        <v>0</v>
      </c>
      <c r="F21" s="343">
        <v>0</v>
      </c>
      <c r="G21" s="343">
        <v>0</v>
      </c>
      <c r="H21" s="347">
        <v>21042.85</v>
      </c>
      <c r="I21" s="343">
        <v>21042.85</v>
      </c>
      <c r="J21" s="376">
        <v>0</v>
      </c>
      <c r="K21" s="347">
        <v>21042.85</v>
      </c>
      <c r="L21" s="347">
        <v>21042.85</v>
      </c>
      <c r="M21" s="347">
        <v>21042.85</v>
      </c>
      <c r="N21" s="347">
        <v>0</v>
      </c>
      <c r="O21" s="347">
        <v>0</v>
      </c>
      <c r="P21" s="347">
        <v>0</v>
      </c>
      <c r="Q21" s="372">
        <v>0</v>
      </c>
      <c r="R21" s="347">
        <v>0</v>
      </c>
      <c r="S21" s="343">
        <v>0</v>
      </c>
      <c r="T21" s="343">
        <v>0</v>
      </c>
    </row>
    <row r="22" ht="22.5" customHeight="1" spans="1:20">
      <c r="A22" s="248" t="s">
        <v>303</v>
      </c>
      <c r="B22" s="249"/>
      <c r="C22" s="156"/>
      <c r="D22" s="363" t="s">
        <v>304</v>
      </c>
      <c r="E22" s="347">
        <v>0</v>
      </c>
      <c r="F22" s="372">
        <f>F23</f>
        <v>0</v>
      </c>
      <c r="G22" s="372">
        <f>G23</f>
        <v>0</v>
      </c>
      <c r="H22" s="347">
        <v>47870.16</v>
      </c>
      <c r="I22" s="372">
        <f>I23</f>
        <v>47870.16</v>
      </c>
      <c r="J22" s="375">
        <f>J23</f>
        <v>0</v>
      </c>
      <c r="K22" s="347">
        <v>47870.16</v>
      </c>
      <c r="L22" s="347">
        <v>47870.16</v>
      </c>
      <c r="M22" s="347">
        <f>M23</f>
        <v>47870.16</v>
      </c>
      <c r="N22" s="347">
        <f>N23</f>
        <v>0</v>
      </c>
      <c r="O22" s="347">
        <f>O23</f>
        <v>0</v>
      </c>
      <c r="P22" s="347">
        <v>0</v>
      </c>
      <c r="Q22" s="372">
        <v>0</v>
      </c>
      <c r="R22" s="347">
        <v>0</v>
      </c>
      <c r="S22" s="372">
        <f>S23</f>
        <v>0</v>
      </c>
      <c r="T22" s="372">
        <f>T23</f>
        <v>0</v>
      </c>
    </row>
    <row r="23" ht="22.5" customHeight="1" spans="1:20">
      <c r="A23" s="248" t="s">
        <v>305</v>
      </c>
      <c r="B23" s="249"/>
      <c r="C23" s="156"/>
      <c r="D23" s="363" t="s">
        <v>306</v>
      </c>
      <c r="E23" s="347">
        <v>0</v>
      </c>
      <c r="F23" s="372">
        <f>F24</f>
        <v>0</v>
      </c>
      <c r="G23" s="372">
        <f>G24</f>
        <v>0</v>
      </c>
      <c r="H23" s="347">
        <v>47870.16</v>
      </c>
      <c r="I23" s="372">
        <f>I24</f>
        <v>47870.16</v>
      </c>
      <c r="J23" s="375">
        <f>J24</f>
        <v>0</v>
      </c>
      <c r="K23" s="347">
        <v>47870.16</v>
      </c>
      <c r="L23" s="347">
        <v>47870.16</v>
      </c>
      <c r="M23" s="347">
        <f>M24</f>
        <v>47870.16</v>
      </c>
      <c r="N23" s="347">
        <f>N24</f>
        <v>0</v>
      </c>
      <c r="O23" s="347">
        <f>O24</f>
        <v>0</v>
      </c>
      <c r="P23" s="347">
        <v>0</v>
      </c>
      <c r="Q23" s="372">
        <v>0</v>
      </c>
      <c r="R23" s="347">
        <v>0</v>
      </c>
      <c r="S23" s="372">
        <f>S24</f>
        <v>0</v>
      </c>
      <c r="T23" s="372">
        <f>T24</f>
        <v>0</v>
      </c>
    </row>
    <row r="24" ht="22.5" customHeight="1" spans="1:20">
      <c r="A24" s="252" t="s">
        <v>307</v>
      </c>
      <c r="B24" s="253"/>
      <c r="C24" s="160"/>
      <c r="D24" s="275" t="s">
        <v>308</v>
      </c>
      <c r="E24" s="347">
        <v>0</v>
      </c>
      <c r="F24" s="343">
        <v>0</v>
      </c>
      <c r="G24" s="343">
        <v>0</v>
      </c>
      <c r="H24" s="347">
        <v>47870.16</v>
      </c>
      <c r="I24" s="343">
        <v>47870.16</v>
      </c>
      <c r="J24" s="376">
        <v>0</v>
      </c>
      <c r="K24" s="347">
        <v>47870.16</v>
      </c>
      <c r="L24" s="347">
        <v>47870.16</v>
      </c>
      <c r="M24" s="347">
        <v>47870.16</v>
      </c>
      <c r="N24" s="347">
        <v>0</v>
      </c>
      <c r="O24" s="347">
        <v>0</v>
      </c>
      <c r="P24" s="347">
        <v>0</v>
      </c>
      <c r="Q24" s="372">
        <v>0</v>
      </c>
      <c r="R24" s="347">
        <v>0</v>
      </c>
      <c r="S24" s="343">
        <v>0</v>
      </c>
      <c r="T24" s="343">
        <v>0</v>
      </c>
    </row>
    <row r="25" ht="22.5" customHeight="1" spans="1:20">
      <c r="A25" s="248" t="s">
        <v>309</v>
      </c>
      <c r="B25" s="249"/>
      <c r="C25" s="156"/>
      <c r="D25" s="363" t="s">
        <v>310</v>
      </c>
      <c r="E25" s="347">
        <v>711.48</v>
      </c>
      <c r="F25" s="372">
        <f>F26</f>
        <v>711.48</v>
      </c>
      <c r="G25" s="372">
        <f>G26</f>
        <v>0</v>
      </c>
      <c r="H25" s="347">
        <v>95770.97</v>
      </c>
      <c r="I25" s="372">
        <f>I26</f>
        <v>35150.14</v>
      </c>
      <c r="J25" s="375">
        <f>J26</f>
        <v>60620.83</v>
      </c>
      <c r="K25" s="347">
        <v>96482.45</v>
      </c>
      <c r="L25" s="347">
        <v>35861.62</v>
      </c>
      <c r="M25" s="347">
        <f>M26</f>
        <v>35861.62</v>
      </c>
      <c r="N25" s="347">
        <f>N26</f>
        <v>0</v>
      </c>
      <c r="O25" s="347">
        <f>O26</f>
        <v>60620.83</v>
      </c>
      <c r="P25" s="347">
        <v>0</v>
      </c>
      <c r="Q25" s="372">
        <v>0</v>
      </c>
      <c r="R25" s="347">
        <v>0</v>
      </c>
      <c r="S25" s="372">
        <f>S26</f>
        <v>0</v>
      </c>
      <c r="T25" s="372">
        <f>T26</f>
        <v>0</v>
      </c>
    </row>
    <row r="26" ht="22.5" customHeight="1" spans="1:20">
      <c r="A26" s="248" t="s">
        <v>311</v>
      </c>
      <c r="B26" s="249"/>
      <c r="C26" s="156"/>
      <c r="D26" s="363" t="s">
        <v>312</v>
      </c>
      <c r="E26" s="347">
        <v>711.48</v>
      </c>
      <c r="F26" s="372">
        <f>F27</f>
        <v>711.48</v>
      </c>
      <c r="G26" s="372">
        <f>G27</f>
        <v>0</v>
      </c>
      <c r="H26" s="347">
        <v>95770.97</v>
      </c>
      <c r="I26" s="372">
        <f>I27</f>
        <v>35150.14</v>
      </c>
      <c r="J26" s="375">
        <f>J27</f>
        <v>60620.83</v>
      </c>
      <c r="K26" s="347">
        <v>96482.45</v>
      </c>
      <c r="L26" s="347">
        <v>35861.62</v>
      </c>
      <c r="M26" s="347">
        <f>M27</f>
        <v>35861.62</v>
      </c>
      <c r="N26" s="347">
        <f>N27</f>
        <v>0</v>
      </c>
      <c r="O26" s="347">
        <f>O27</f>
        <v>60620.83</v>
      </c>
      <c r="P26" s="347">
        <v>0</v>
      </c>
      <c r="Q26" s="372">
        <v>0</v>
      </c>
      <c r="R26" s="347">
        <v>0</v>
      </c>
      <c r="S26" s="372">
        <f>S27</f>
        <v>0</v>
      </c>
      <c r="T26" s="372">
        <f>T27</f>
        <v>0</v>
      </c>
    </row>
    <row r="27" ht="22.5" customHeight="1" spans="1:20">
      <c r="A27" s="252" t="s">
        <v>313</v>
      </c>
      <c r="B27" s="253"/>
      <c r="C27" s="160"/>
      <c r="D27" s="275" t="s">
        <v>314</v>
      </c>
      <c r="E27" s="347">
        <v>711.48</v>
      </c>
      <c r="F27" s="343">
        <v>711.48</v>
      </c>
      <c r="G27" s="343">
        <v>0</v>
      </c>
      <c r="H27" s="347">
        <v>95770.97</v>
      </c>
      <c r="I27" s="343">
        <v>35150.14</v>
      </c>
      <c r="J27" s="376">
        <v>60620.83</v>
      </c>
      <c r="K27" s="347">
        <v>96482.45</v>
      </c>
      <c r="L27" s="347">
        <v>35861.62</v>
      </c>
      <c r="M27" s="347">
        <v>35861.62</v>
      </c>
      <c r="N27" s="347">
        <v>0</v>
      </c>
      <c r="O27" s="347">
        <v>60620.83</v>
      </c>
      <c r="P27" s="347">
        <v>0</v>
      </c>
      <c r="Q27" s="372">
        <v>0</v>
      </c>
      <c r="R27" s="347">
        <v>0</v>
      </c>
      <c r="S27" s="343">
        <v>0</v>
      </c>
      <c r="T27" s="343">
        <v>0</v>
      </c>
    </row>
    <row r="28" s="371" customFormat="1" ht="22.5" customHeight="1" spans="1:20">
      <c r="A28" s="256"/>
      <c r="B28" s="256"/>
      <c r="C28" s="256"/>
      <c r="D28" s="256"/>
      <c r="E28" s="373"/>
      <c r="F28" s="374"/>
      <c r="G28" s="374"/>
      <c r="H28" s="373"/>
      <c r="I28" s="374"/>
      <c r="J28" s="377"/>
      <c r="K28" s="377"/>
      <c r="L28" s="377"/>
      <c r="M28" s="377"/>
      <c r="N28" s="377"/>
      <c r="O28" s="377"/>
      <c r="P28" s="373"/>
      <c r="Q28" s="374"/>
      <c r="R28" s="373"/>
      <c r="S28" s="374"/>
      <c r="T28" s="374"/>
    </row>
  </sheetData>
  <mergeCells count="23">
    <mergeCell ref="A1:T1"/>
    <mergeCell ref="E2:T2"/>
    <mergeCell ref="A3:E3"/>
    <mergeCell ref="A4:D4"/>
    <mergeCell ref="E4:G4"/>
    <mergeCell ref="H4:J4"/>
    <mergeCell ref="K4:O4"/>
    <mergeCell ref="P4:T4"/>
    <mergeCell ref="L5:N5"/>
    <mergeCell ref="R5:T5"/>
    <mergeCell ref="A28:C28"/>
    <mergeCell ref="D5:D6"/>
    <mergeCell ref="E5:E6"/>
    <mergeCell ref="F5:F6"/>
    <mergeCell ref="G5:G6"/>
    <mergeCell ref="H5:H6"/>
    <mergeCell ref="I5:I6"/>
    <mergeCell ref="J5:J6"/>
    <mergeCell ref="K5:K6"/>
    <mergeCell ref="O5:O6"/>
    <mergeCell ref="P5:P6"/>
    <mergeCell ref="Q5:Q6"/>
    <mergeCell ref="A5:C6"/>
  </mergeCells>
  <printOptions horizontalCentered="1" verticalCentered="1"/>
  <pageMargins left="0.52" right="0.1" top="1.25" bottom="0.4" header="0.31" footer="0.31"/>
  <pageSetup paperSize="8" scale="75" orientation="landscape" blackAndWhite="1" useFirstPageNumber="1"/>
  <headerFooter>
    <oddHeader>&amp;L
&amp;16&amp;"Calibri"&amp;K000000编制单位：朔州市红十字会&amp;C
&amp;21&amp;"Calibri"&amp;B&amp;K000000一般公共预算财政拨款收入支出决算表&amp;R
&amp;16&amp;"Calibri"&amp;K000000财决07表
&amp;16&amp;"Calibri"&amp;K000000金额单位：元</oddHeader>
    <oddFooter>&amp;C第 &amp;P 页，共 &amp;N 页</oddFooter>
  </headerFooter>
  <tableParts count="1">
    <tablePart r:id="rId1"/>
  </tablePar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31"/>
  <sheetViews>
    <sheetView showGridLines="0" workbookViewId="0">
      <pane xSplit="4" ySplit="7" topLeftCell="E8" activePane="bottomRight" state="frozen"/>
      <selection/>
      <selection pane="topRight"/>
      <selection pane="bottomLeft"/>
      <selection pane="bottomRight" activeCell="A1" sqref="A1:AM1"/>
    </sheetView>
  </sheetViews>
  <sheetFormatPr defaultColWidth="9" defaultRowHeight="14.25" customHeight="1"/>
  <cols>
    <col min="1" max="3" width="3.5" style="266" customWidth="1"/>
    <col min="4" max="4" width="32.5" style="266" customWidth="1"/>
    <col min="5" max="39" width="18.75" style="267" customWidth="1"/>
    <col min="40" max="102" width="18.75" style="266" customWidth="1"/>
    <col min="103" max="103" width="18.75" customWidth="1"/>
    <col min="104" max="112" width="18.75" style="266" customWidth="1"/>
    <col min="113" max="113" width="18.75" customWidth="1"/>
    <col min="114" max="114" width="18.75" style="266" customWidth="1"/>
  </cols>
  <sheetData>
    <row r="1" s="262" customFormat="1" ht="21" customHeight="1" spans="1:112">
      <c r="A1" s="245" t="s">
        <v>603</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S1" s="279"/>
      <c r="BT1" s="279"/>
      <c r="BU1" s="279"/>
      <c r="BV1" s="279"/>
      <c r="BW1" s="279"/>
      <c r="BX1" s="279"/>
      <c r="BY1" s="279"/>
      <c r="BZ1" s="279"/>
      <c r="CA1" s="279"/>
      <c r="CB1" s="279"/>
      <c r="CC1" s="279"/>
      <c r="CD1" s="279"/>
      <c r="CE1" s="279"/>
      <c r="CF1" s="279"/>
      <c r="CG1" s="279"/>
      <c r="CH1" s="279"/>
      <c r="CI1" s="279"/>
      <c r="CJ1" s="279"/>
      <c r="CK1" s="279"/>
      <c r="CL1" s="279"/>
      <c r="CM1" s="279"/>
      <c r="CN1" s="279"/>
      <c r="CO1" s="279"/>
      <c r="CP1" s="279"/>
      <c r="CQ1" s="279"/>
      <c r="CR1" s="279"/>
      <c r="CS1" s="279"/>
      <c r="CT1" s="279"/>
      <c r="CU1" s="279"/>
      <c r="CV1" s="279"/>
      <c r="CW1" s="279"/>
      <c r="CX1" s="279"/>
      <c r="CZ1" s="279"/>
      <c r="DA1" s="279"/>
      <c r="DB1" s="279"/>
      <c r="DC1" s="279"/>
      <c r="DD1" s="279"/>
      <c r="DE1" s="279"/>
      <c r="DF1" s="279"/>
      <c r="DG1" s="279"/>
      <c r="DH1" s="279"/>
    </row>
    <row r="2" s="263" customFormat="1" ht="17.65" customHeight="1" spans="1:114">
      <c r="A2" s="269"/>
      <c r="B2" s="269"/>
      <c r="C2" s="269"/>
      <c r="D2" s="269"/>
      <c r="E2" s="270"/>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70"/>
      <c r="AN2" s="280"/>
      <c r="AO2" s="280"/>
      <c r="AP2" s="280"/>
      <c r="AQ2" s="280"/>
      <c r="AR2" s="280"/>
      <c r="AS2" s="280"/>
      <c r="AT2" s="280"/>
      <c r="AU2" s="280"/>
      <c r="AV2" s="280"/>
      <c r="AW2" s="280"/>
      <c r="AX2" s="280"/>
      <c r="AY2" s="280"/>
      <c r="AZ2" s="280"/>
      <c r="BA2" s="280"/>
      <c r="BB2" s="280"/>
      <c r="BC2" s="280"/>
      <c r="BD2" s="280"/>
      <c r="BE2" s="280"/>
      <c r="BF2" s="280"/>
      <c r="BG2" s="280"/>
      <c r="BH2" s="280"/>
      <c r="BI2" s="280"/>
      <c r="BJ2" s="280"/>
      <c r="BK2" s="280"/>
      <c r="BL2" s="280"/>
      <c r="BM2" s="280"/>
      <c r="BN2" s="280"/>
      <c r="BO2" s="280"/>
      <c r="BP2" s="280"/>
      <c r="BQ2" s="280"/>
      <c r="BR2" s="280"/>
      <c r="BS2" s="280"/>
      <c r="BT2" s="280"/>
      <c r="BU2" s="280"/>
      <c r="BV2" s="280"/>
      <c r="BW2" s="280"/>
      <c r="BX2" s="280"/>
      <c r="BY2" s="280"/>
      <c r="BZ2" s="280"/>
      <c r="CA2" s="280"/>
      <c r="CB2" s="280"/>
      <c r="CC2" s="280"/>
      <c r="CD2" s="280"/>
      <c r="CE2" s="280"/>
      <c r="CF2" s="280"/>
      <c r="CG2" s="280"/>
      <c r="CH2" s="280"/>
      <c r="CI2" s="280"/>
      <c r="CJ2" s="280"/>
      <c r="CK2" s="280"/>
      <c r="CL2" s="280"/>
      <c r="CM2" s="280"/>
      <c r="CN2" s="280"/>
      <c r="CO2" s="280"/>
      <c r="CP2" s="280"/>
      <c r="CQ2" s="280"/>
      <c r="CR2" s="280"/>
      <c r="CS2" s="280"/>
      <c r="CT2" s="280"/>
      <c r="CU2" s="280"/>
      <c r="CV2" s="280"/>
      <c r="CW2" s="280"/>
      <c r="CX2" s="280"/>
      <c r="CZ2" s="280"/>
      <c r="DA2" s="280"/>
      <c r="DB2" s="280"/>
      <c r="DC2" s="280"/>
      <c r="DD2" s="280"/>
      <c r="DE2" s="280"/>
      <c r="DF2" s="280"/>
      <c r="DG2" s="280"/>
      <c r="DH2" s="280"/>
      <c r="DJ2" s="290" t="s">
        <v>604</v>
      </c>
    </row>
    <row r="3" s="263" customFormat="1" ht="18" customHeight="1" spans="1:114">
      <c r="A3" s="271" t="s">
        <v>64</v>
      </c>
      <c r="B3" s="272"/>
      <c r="C3" s="272"/>
      <c r="D3" s="272"/>
      <c r="E3" s="273"/>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3"/>
      <c r="AN3" s="281"/>
      <c r="AO3" s="281"/>
      <c r="AP3" s="281"/>
      <c r="AQ3" s="281"/>
      <c r="AR3" s="281"/>
      <c r="AS3" s="281"/>
      <c r="AT3" s="281"/>
      <c r="AU3" s="281"/>
      <c r="AV3" s="281"/>
      <c r="AW3" s="281"/>
      <c r="AX3" s="281"/>
      <c r="AY3" s="281"/>
      <c r="AZ3" s="281"/>
      <c r="BA3" s="281"/>
      <c r="BB3" s="281"/>
      <c r="BC3" s="281"/>
      <c r="BD3" s="281"/>
      <c r="BE3" s="281"/>
      <c r="BF3" s="281"/>
      <c r="BG3" s="281"/>
      <c r="BH3" s="281"/>
      <c r="BI3" s="281"/>
      <c r="BJ3" s="281"/>
      <c r="BK3" s="281"/>
      <c r="BL3" s="281"/>
      <c r="BM3" s="281"/>
      <c r="BN3" s="281"/>
      <c r="BO3" s="281"/>
      <c r="BP3" s="281"/>
      <c r="BQ3" s="281"/>
      <c r="BR3" s="281"/>
      <c r="BS3" s="281"/>
      <c r="BT3" s="281"/>
      <c r="BU3" s="281"/>
      <c r="BV3" s="281"/>
      <c r="BW3" s="281"/>
      <c r="BX3" s="281"/>
      <c r="BY3" s="281"/>
      <c r="BZ3" s="281"/>
      <c r="CA3" s="281"/>
      <c r="CB3" s="281"/>
      <c r="CC3" s="281"/>
      <c r="CD3" s="281"/>
      <c r="CE3" s="281"/>
      <c r="CF3" s="281"/>
      <c r="CG3" s="281"/>
      <c r="CH3" s="281"/>
      <c r="CI3" s="281"/>
      <c r="CJ3" s="281"/>
      <c r="CK3" s="281"/>
      <c r="CL3" s="281"/>
      <c r="CM3" s="281"/>
      <c r="CN3" s="281"/>
      <c r="CO3" s="281"/>
      <c r="CP3" s="281"/>
      <c r="CQ3" s="281"/>
      <c r="CR3" s="281"/>
      <c r="CS3" s="281"/>
      <c r="CT3" s="281"/>
      <c r="CU3" s="281"/>
      <c r="CV3" s="281"/>
      <c r="CW3" s="281"/>
      <c r="CX3" s="281"/>
      <c r="CZ3" s="281"/>
      <c r="DA3" s="281"/>
      <c r="DB3" s="281"/>
      <c r="DC3" s="281"/>
      <c r="DD3" s="281"/>
      <c r="DE3" s="281"/>
      <c r="DF3" s="281"/>
      <c r="DG3" s="281"/>
      <c r="DH3" s="281"/>
      <c r="DJ3" s="291" t="s">
        <v>65</v>
      </c>
    </row>
    <row r="4" s="264" customFormat="1" ht="18" customHeight="1" spans="1:114">
      <c r="A4" s="145" t="s">
        <v>480</v>
      </c>
      <c r="B4" s="145"/>
      <c r="C4" s="145"/>
      <c r="D4" s="145"/>
      <c r="E4" s="145" t="s">
        <v>262</v>
      </c>
      <c r="F4" s="145" t="s">
        <v>481</v>
      </c>
      <c r="G4" s="145"/>
      <c r="H4" s="145"/>
      <c r="I4" s="145"/>
      <c r="J4" s="145"/>
      <c r="K4" s="145"/>
      <c r="L4" s="145"/>
      <c r="M4" s="145"/>
      <c r="N4" s="145"/>
      <c r="O4" s="145"/>
      <c r="P4" s="145"/>
      <c r="Q4" s="145"/>
      <c r="R4" s="145"/>
      <c r="S4" s="145"/>
      <c r="T4" s="145" t="s">
        <v>482</v>
      </c>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t="s">
        <v>483</v>
      </c>
      <c r="AV4" s="145"/>
      <c r="AW4" s="145"/>
      <c r="AX4" s="145"/>
      <c r="AY4" s="145"/>
      <c r="AZ4" s="145"/>
      <c r="BA4" s="145"/>
      <c r="BB4" s="145"/>
      <c r="BC4" s="145"/>
      <c r="BD4" s="145"/>
      <c r="BE4" s="145"/>
      <c r="BF4" s="145"/>
      <c r="BG4" s="145"/>
      <c r="BH4" s="145" t="s">
        <v>484</v>
      </c>
      <c r="BI4" s="145"/>
      <c r="BJ4" s="145"/>
      <c r="BK4" s="145"/>
      <c r="BL4" s="145"/>
      <c r="BM4" s="145" t="s">
        <v>485</v>
      </c>
      <c r="BN4" s="145"/>
      <c r="BO4" s="145"/>
      <c r="BP4" s="145"/>
      <c r="BQ4" s="145"/>
      <c r="BR4" s="145"/>
      <c r="BS4" s="145"/>
      <c r="BT4" s="145"/>
      <c r="BU4" s="145"/>
      <c r="BV4" s="145"/>
      <c r="BW4" s="145"/>
      <c r="BX4" s="145"/>
      <c r="BY4" s="145"/>
      <c r="BZ4" s="145" t="s">
        <v>486</v>
      </c>
      <c r="CA4" s="145"/>
      <c r="CB4" s="145"/>
      <c r="CC4" s="145"/>
      <c r="CD4" s="145"/>
      <c r="CE4" s="145"/>
      <c r="CF4" s="145"/>
      <c r="CG4" s="145"/>
      <c r="CH4" s="145"/>
      <c r="CI4" s="145"/>
      <c r="CJ4" s="145"/>
      <c r="CK4" s="145"/>
      <c r="CL4" s="145"/>
      <c r="CM4" s="145"/>
      <c r="CN4" s="145"/>
      <c r="CO4" s="145"/>
      <c r="CP4" s="145"/>
      <c r="CQ4" s="145" t="s">
        <v>487</v>
      </c>
      <c r="CR4" s="145"/>
      <c r="CS4" s="145"/>
      <c r="CT4" s="145" t="s">
        <v>488</v>
      </c>
      <c r="CU4" s="145"/>
      <c r="CV4" s="145"/>
      <c r="CW4" s="145"/>
      <c r="CX4" s="145"/>
      <c r="CY4" s="145"/>
      <c r="CZ4" s="145"/>
      <c r="DA4" s="145" t="s">
        <v>489</v>
      </c>
      <c r="DB4" s="145"/>
      <c r="DC4" s="145"/>
      <c r="DD4" s="145"/>
      <c r="DE4" s="145" t="s">
        <v>310</v>
      </c>
      <c r="DF4" s="145"/>
      <c r="DG4" s="145"/>
      <c r="DH4" s="145"/>
      <c r="DI4" s="145"/>
      <c r="DJ4" s="145"/>
    </row>
    <row r="5" s="264" customFormat="1" ht="36" customHeight="1" spans="1:114">
      <c r="A5" s="289" t="s">
        <v>260</v>
      </c>
      <c r="B5" s="145"/>
      <c r="C5" s="145"/>
      <c r="D5" s="145" t="s">
        <v>261</v>
      </c>
      <c r="E5" s="145"/>
      <c r="F5" s="145" t="s">
        <v>201</v>
      </c>
      <c r="G5" s="145" t="s">
        <v>490</v>
      </c>
      <c r="H5" s="145" t="s">
        <v>491</v>
      </c>
      <c r="I5" s="145" t="s">
        <v>492</v>
      </c>
      <c r="J5" s="145" t="s">
        <v>493</v>
      </c>
      <c r="K5" s="145" t="s">
        <v>494</v>
      </c>
      <c r="L5" s="145" t="s">
        <v>605</v>
      </c>
      <c r="M5" s="145" t="s">
        <v>496</v>
      </c>
      <c r="N5" s="145" t="s">
        <v>497</v>
      </c>
      <c r="O5" s="145" t="s">
        <v>498</v>
      </c>
      <c r="P5" s="145" t="s">
        <v>499</v>
      </c>
      <c r="Q5" s="145" t="s">
        <v>500</v>
      </c>
      <c r="R5" s="145" t="s">
        <v>501</v>
      </c>
      <c r="S5" s="145" t="s">
        <v>502</v>
      </c>
      <c r="T5" s="145" t="s">
        <v>201</v>
      </c>
      <c r="U5" s="145" t="s">
        <v>503</v>
      </c>
      <c r="V5" s="145" t="s">
        <v>504</v>
      </c>
      <c r="W5" s="145" t="s">
        <v>505</v>
      </c>
      <c r="X5" s="145" t="s">
        <v>506</v>
      </c>
      <c r="Y5" s="145" t="s">
        <v>507</v>
      </c>
      <c r="Z5" s="145" t="s">
        <v>508</v>
      </c>
      <c r="AA5" s="145" t="s">
        <v>509</v>
      </c>
      <c r="AB5" s="145" t="s">
        <v>510</v>
      </c>
      <c r="AC5" s="145" t="s">
        <v>511</v>
      </c>
      <c r="AD5" s="145" t="s">
        <v>512</v>
      </c>
      <c r="AE5" s="145" t="s">
        <v>513</v>
      </c>
      <c r="AF5" s="145" t="s">
        <v>514</v>
      </c>
      <c r="AG5" s="145" t="s">
        <v>515</v>
      </c>
      <c r="AH5" s="145" t="s">
        <v>516</v>
      </c>
      <c r="AI5" s="145" t="s">
        <v>517</v>
      </c>
      <c r="AJ5" s="145" t="s">
        <v>518</v>
      </c>
      <c r="AK5" s="145" t="s">
        <v>519</v>
      </c>
      <c r="AL5" s="145" t="s">
        <v>520</v>
      </c>
      <c r="AM5" s="145" t="s">
        <v>521</v>
      </c>
      <c r="AN5" s="145" t="s">
        <v>522</v>
      </c>
      <c r="AO5" s="145" t="s">
        <v>460</v>
      </c>
      <c r="AP5" s="145" t="s">
        <v>523</v>
      </c>
      <c r="AQ5" s="145" t="s">
        <v>524</v>
      </c>
      <c r="AR5" s="145" t="s">
        <v>525</v>
      </c>
      <c r="AS5" s="145" t="s">
        <v>526</v>
      </c>
      <c r="AT5" s="145" t="s">
        <v>527</v>
      </c>
      <c r="AU5" s="145" t="s">
        <v>201</v>
      </c>
      <c r="AV5" s="145" t="s">
        <v>528</v>
      </c>
      <c r="AW5" s="145" t="s">
        <v>529</v>
      </c>
      <c r="AX5" s="145" t="s">
        <v>530</v>
      </c>
      <c r="AY5" s="145" t="s">
        <v>531</v>
      </c>
      <c r="AZ5" s="145" t="s">
        <v>532</v>
      </c>
      <c r="BA5" s="145" t="s">
        <v>533</v>
      </c>
      <c r="BB5" s="145" t="s">
        <v>534</v>
      </c>
      <c r="BC5" s="145" t="s">
        <v>535</v>
      </c>
      <c r="BD5" s="145" t="s">
        <v>536</v>
      </c>
      <c r="BE5" s="145" t="s">
        <v>537</v>
      </c>
      <c r="BF5" s="145" t="s">
        <v>538</v>
      </c>
      <c r="BG5" s="145" t="s">
        <v>539</v>
      </c>
      <c r="BH5" s="145" t="s">
        <v>201</v>
      </c>
      <c r="BI5" s="145" t="s">
        <v>540</v>
      </c>
      <c r="BJ5" s="145" t="s">
        <v>541</v>
      </c>
      <c r="BK5" s="145" t="s">
        <v>542</v>
      </c>
      <c r="BL5" s="145" t="s">
        <v>543</v>
      </c>
      <c r="BM5" s="145" t="s">
        <v>201</v>
      </c>
      <c r="BN5" s="145" t="s">
        <v>544</v>
      </c>
      <c r="BO5" s="145" t="s">
        <v>545</v>
      </c>
      <c r="BP5" s="145" t="s">
        <v>546</v>
      </c>
      <c r="BQ5" s="145" t="s">
        <v>547</v>
      </c>
      <c r="BR5" s="145" t="s">
        <v>548</v>
      </c>
      <c r="BS5" s="145" t="s">
        <v>549</v>
      </c>
      <c r="BT5" s="145" t="s">
        <v>550</v>
      </c>
      <c r="BU5" s="145" t="s">
        <v>551</v>
      </c>
      <c r="BV5" s="145" t="s">
        <v>552</v>
      </c>
      <c r="BW5" s="145" t="s">
        <v>553</v>
      </c>
      <c r="BX5" s="145" t="s">
        <v>554</v>
      </c>
      <c r="BY5" s="145" t="s">
        <v>555</v>
      </c>
      <c r="BZ5" s="145" t="s">
        <v>201</v>
      </c>
      <c r="CA5" s="145" t="s">
        <v>544</v>
      </c>
      <c r="CB5" s="145" t="s">
        <v>545</v>
      </c>
      <c r="CC5" s="145" t="s">
        <v>546</v>
      </c>
      <c r="CD5" s="145" t="s">
        <v>547</v>
      </c>
      <c r="CE5" s="145" t="s">
        <v>548</v>
      </c>
      <c r="CF5" s="145" t="s">
        <v>549</v>
      </c>
      <c r="CG5" s="145" t="s">
        <v>550</v>
      </c>
      <c r="CH5" s="145" t="s">
        <v>556</v>
      </c>
      <c r="CI5" s="145" t="s">
        <v>557</v>
      </c>
      <c r="CJ5" s="145" t="s">
        <v>558</v>
      </c>
      <c r="CK5" s="145" t="s">
        <v>559</v>
      </c>
      <c r="CL5" s="145" t="s">
        <v>551</v>
      </c>
      <c r="CM5" s="145" t="s">
        <v>552</v>
      </c>
      <c r="CN5" s="145" t="s">
        <v>553</v>
      </c>
      <c r="CO5" s="145" t="s">
        <v>554</v>
      </c>
      <c r="CP5" s="145" t="s">
        <v>560</v>
      </c>
      <c r="CQ5" s="145" t="s">
        <v>201</v>
      </c>
      <c r="CR5" s="145" t="s">
        <v>561</v>
      </c>
      <c r="CS5" s="145" t="s">
        <v>562</v>
      </c>
      <c r="CT5" s="145" t="s">
        <v>201</v>
      </c>
      <c r="CU5" s="145" t="s">
        <v>563</v>
      </c>
      <c r="CV5" s="145" t="s">
        <v>564</v>
      </c>
      <c r="CW5" s="145" t="s">
        <v>565</v>
      </c>
      <c r="CX5" s="145" t="s">
        <v>566</v>
      </c>
      <c r="CY5" s="10" t="s">
        <v>567</v>
      </c>
      <c r="CZ5" s="285" t="s">
        <v>562</v>
      </c>
      <c r="DA5" s="145" t="s">
        <v>201</v>
      </c>
      <c r="DB5" s="145" t="s">
        <v>568</v>
      </c>
      <c r="DC5" s="145" t="s">
        <v>569</v>
      </c>
      <c r="DD5" s="145" t="s">
        <v>570</v>
      </c>
      <c r="DE5" s="145" t="s">
        <v>201</v>
      </c>
      <c r="DF5" s="289" t="s">
        <v>571</v>
      </c>
      <c r="DG5" s="289" t="s">
        <v>572</v>
      </c>
      <c r="DH5" s="289" t="s">
        <v>573</v>
      </c>
      <c r="DI5" s="145" t="s">
        <v>574</v>
      </c>
      <c r="DJ5" s="145" t="s">
        <v>310</v>
      </c>
    </row>
    <row r="6" s="264" customFormat="1" ht="22.5" customHeight="1" spans="1:114">
      <c r="A6" s="145" t="s">
        <v>273</v>
      </c>
      <c r="B6" s="145" t="s">
        <v>274</v>
      </c>
      <c r="C6" s="145" t="s">
        <v>275</v>
      </c>
      <c r="D6" s="145" t="s">
        <v>276</v>
      </c>
      <c r="E6" s="303">
        <v>1</v>
      </c>
      <c r="F6" s="303">
        <v>2</v>
      </c>
      <c r="G6" s="303">
        <v>3</v>
      </c>
      <c r="H6" s="303">
        <v>4</v>
      </c>
      <c r="I6" s="303">
        <v>5</v>
      </c>
      <c r="J6" s="303">
        <v>6</v>
      </c>
      <c r="K6" s="303">
        <v>7</v>
      </c>
      <c r="L6" s="303">
        <v>8</v>
      </c>
      <c r="M6" s="303">
        <v>9</v>
      </c>
      <c r="N6" s="303">
        <v>10</v>
      </c>
      <c r="O6" s="303">
        <v>11</v>
      </c>
      <c r="P6" s="303">
        <v>12</v>
      </c>
      <c r="Q6" s="303">
        <v>13</v>
      </c>
      <c r="R6" s="303">
        <v>14</v>
      </c>
      <c r="S6" s="303">
        <v>15</v>
      </c>
      <c r="T6" s="303">
        <v>16</v>
      </c>
      <c r="U6" s="303">
        <v>17</v>
      </c>
      <c r="V6" s="303">
        <v>18</v>
      </c>
      <c r="W6" s="303">
        <v>19</v>
      </c>
      <c r="X6" s="303">
        <v>20</v>
      </c>
      <c r="Y6" s="303">
        <v>21</v>
      </c>
      <c r="Z6" s="303">
        <v>22</v>
      </c>
      <c r="AA6" s="303">
        <v>23</v>
      </c>
      <c r="AB6" s="303">
        <v>24</v>
      </c>
      <c r="AC6" s="303">
        <v>25</v>
      </c>
      <c r="AD6" s="303">
        <v>26</v>
      </c>
      <c r="AE6" s="303">
        <v>27</v>
      </c>
      <c r="AF6" s="303">
        <v>28</v>
      </c>
      <c r="AG6" s="303">
        <v>29</v>
      </c>
      <c r="AH6" s="303">
        <v>30</v>
      </c>
      <c r="AI6" s="303">
        <v>31</v>
      </c>
      <c r="AJ6" s="303">
        <v>32</v>
      </c>
      <c r="AK6" s="303">
        <v>33</v>
      </c>
      <c r="AL6" s="303">
        <v>34</v>
      </c>
      <c r="AM6" s="303">
        <v>35</v>
      </c>
      <c r="AN6" s="303">
        <v>36</v>
      </c>
      <c r="AO6" s="303">
        <v>37</v>
      </c>
      <c r="AP6" s="303">
        <v>38</v>
      </c>
      <c r="AQ6" s="303">
        <v>39</v>
      </c>
      <c r="AR6" s="303">
        <v>40</v>
      </c>
      <c r="AS6" s="303">
        <v>41</v>
      </c>
      <c r="AT6" s="303">
        <v>42</v>
      </c>
      <c r="AU6" s="303">
        <v>43</v>
      </c>
      <c r="AV6" s="303">
        <v>44</v>
      </c>
      <c r="AW6" s="303">
        <v>45</v>
      </c>
      <c r="AX6" s="303">
        <v>46</v>
      </c>
      <c r="AY6" s="303">
        <v>47</v>
      </c>
      <c r="AZ6" s="303">
        <v>48</v>
      </c>
      <c r="BA6" s="303">
        <v>49</v>
      </c>
      <c r="BB6" s="303">
        <v>50</v>
      </c>
      <c r="BC6" s="303">
        <v>51</v>
      </c>
      <c r="BD6" s="303">
        <v>52</v>
      </c>
      <c r="BE6" s="303">
        <v>53</v>
      </c>
      <c r="BF6" s="303">
        <v>54</v>
      </c>
      <c r="BG6" s="303">
        <v>55</v>
      </c>
      <c r="BH6" s="303">
        <v>56</v>
      </c>
      <c r="BI6" s="303">
        <v>57</v>
      </c>
      <c r="BJ6" s="303">
        <v>58</v>
      </c>
      <c r="BK6" s="303">
        <v>59</v>
      </c>
      <c r="BL6" s="303">
        <v>60</v>
      </c>
      <c r="BM6" s="303">
        <v>61</v>
      </c>
      <c r="BN6" s="303">
        <v>62</v>
      </c>
      <c r="BO6" s="303">
        <v>63</v>
      </c>
      <c r="BP6" s="303">
        <v>64</v>
      </c>
      <c r="BQ6" s="303">
        <v>65</v>
      </c>
      <c r="BR6" s="303">
        <v>66</v>
      </c>
      <c r="BS6" s="303">
        <v>67</v>
      </c>
      <c r="BT6" s="303">
        <v>68</v>
      </c>
      <c r="BU6" s="303">
        <v>69</v>
      </c>
      <c r="BV6" s="303">
        <v>70</v>
      </c>
      <c r="BW6" s="303">
        <v>71</v>
      </c>
      <c r="BX6" s="303">
        <v>72</v>
      </c>
      <c r="BY6" s="303">
        <v>73</v>
      </c>
      <c r="BZ6" s="303">
        <v>74</v>
      </c>
      <c r="CA6" s="303">
        <v>75</v>
      </c>
      <c r="CB6" s="303">
        <v>76</v>
      </c>
      <c r="CC6" s="303">
        <v>77</v>
      </c>
      <c r="CD6" s="303">
        <v>78</v>
      </c>
      <c r="CE6" s="303">
        <v>79</v>
      </c>
      <c r="CF6" s="303">
        <v>80</v>
      </c>
      <c r="CG6" s="303">
        <v>81</v>
      </c>
      <c r="CH6" s="303">
        <v>82</v>
      </c>
      <c r="CI6" s="303">
        <v>83</v>
      </c>
      <c r="CJ6" s="303">
        <v>84</v>
      </c>
      <c r="CK6" s="303">
        <v>85</v>
      </c>
      <c r="CL6" s="303">
        <v>86</v>
      </c>
      <c r="CM6" s="303">
        <v>87</v>
      </c>
      <c r="CN6" s="303">
        <v>88</v>
      </c>
      <c r="CO6" s="303">
        <v>89</v>
      </c>
      <c r="CP6" s="303">
        <v>90</v>
      </c>
      <c r="CQ6" s="303">
        <v>91</v>
      </c>
      <c r="CR6" s="303">
        <v>92</v>
      </c>
      <c r="CS6" s="303">
        <v>93</v>
      </c>
      <c r="CT6" s="303">
        <v>94</v>
      </c>
      <c r="CU6" s="303">
        <v>95</v>
      </c>
      <c r="CV6" s="303">
        <v>96</v>
      </c>
      <c r="CW6" s="303">
        <v>97</v>
      </c>
      <c r="CX6" s="303">
        <v>98</v>
      </c>
      <c r="CY6" s="303">
        <v>99</v>
      </c>
      <c r="CZ6" s="303">
        <v>100</v>
      </c>
      <c r="DA6" s="303">
        <v>101</v>
      </c>
      <c r="DB6" s="303">
        <v>102</v>
      </c>
      <c r="DC6" s="303">
        <v>103</v>
      </c>
      <c r="DD6" s="303">
        <v>104</v>
      </c>
      <c r="DE6" s="303">
        <v>105</v>
      </c>
      <c r="DF6" s="303">
        <v>106</v>
      </c>
      <c r="DG6" s="303">
        <v>107</v>
      </c>
      <c r="DH6" s="303">
        <v>108</v>
      </c>
      <c r="DI6" s="303">
        <v>109</v>
      </c>
      <c r="DJ6" s="303">
        <v>110</v>
      </c>
    </row>
    <row r="7" s="240" customFormat="1" ht="22.5" customHeight="1" spans="1:114">
      <c r="A7" s="248"/>
      <c r="B7" s="364"/>
      <c r="C7" s="365"/>
      <c r="D7" s="365" t="s">
        <v>262</v>
      </c>
      <c r="E7" s="324">
        <v>1933942.92</v>
      </c>
      <c r="F7" s="324">
        <v>717415.24</v>
      </c>
      <c r="G7" s="324">
        <f t="shared" ref="G7:S7" si="0">G8+G18+G21+G24</f>
        <v>199423.22</v>
      </c>
      <c r="H7" s="324">
        <f t="shared" si="0"/>
        <v>141757.88</v>
      </c>
      <c r="I7" s="324">
        <f t="shared" si="0"/>
        <v>123627.44</v>
      </c>
      <c r="J7" s="324">
        <f t="shared" si="0"/>
        <v>0</v>
      </c>
      <c r="K7" s="324">
        <f t="shared" si="0"/>
        <v>0</v>
      </c>
      <c r="L7" s="324">
        <f t="shared" si="0"/>
        <v>53368.22</v>
      </c>
      <c r="M7" s="324">
        <f t="shared" si="0"/>
        <v>77981.08</v>
      </c>
      <c r="N7" s="324">
        <f t="shared" si="0"/>
        <v>21042.85</v>
      </c>
      <c r="O7" s="324">
        <f t="shared" si="0"/>
        <v>0</v>
      </c>
      <c r="P7" s="324">
        <f t="shared" si="0"/>
        <v>744.39</v>
      </c>
      <c r="Q7" s="324">
        <f t="shared" si="0"/>
        <v>47870.16</v>
      </c>
      <c r="R7" s="324">
        <f t="shared" si="0"/>
        <v>0</v>
      </c>
      <c r="S7" s="324">
        <f t="shared" si="0"/>
        <v>51600</v>
      </c>
      <c r="T7" s="324">
        <v>994107.68</v>
      </c>
      <c r="U7" s="324">
        <f t="shared" ref="U7:AT7" si="1">U8+U18+U21+U24</f>
        <v>15482.1</v>
      </c>
      <c r="V7" s="324">
        <f t="shared" si="1"/>
        <v>20000</v>
      </c>
      <c r="W7" s="324">
        <f t="shared" si="1"/>
        <v>0</v>
      </c>
      <c r="X7" s="324">
        <f t="shared" si="1"/>
        <v>0</v>
      </c>
      <c r="Y7" s="324">
        <f t="shared" si="1"/>
        <v>0</v>
      </c>
      <c r="Z7" s="324">
        <f t="shared" si="1"/>
        <v>5546.4</v>
      </c>
      <c r="AA7" s="324">
        <f t="shared" si="1"/>
        <v>0</v>
      </c>
      <c r="AB7" s="324">
        <f t="shared" si="1"/>
        <v>0</v>
      </c>
      <c r="AC7" s="324">
        <f t="shared" si="1"/>
        <v>17122</v>
      </c>
      <c r="AD7" s="324">
        <f t="shared" si="1"/>
        <v>0</v>
      </c>
      <c r="AE7" s="324">
        <f t="shared" si="1"/>
        <v>296798.33</v>
      </c>
      <c r="AF7" s="324">
        <f t="shared" si="1"/>
        <v>55000</v>
      </c>
      <c r="AG7" s="324">
        <f t="shared" si="1"/>
        <v>27182</v>
      </c>
      <c r="AH7" s="324">
        <f t="shared" si="1"/>
        <v>236110.2</v>
      </c>
      <c r="AI7" s="324">
        <f t="shared" si="1"/>
        <v>0</v>
      </c>
      <c r="AJ7" s="324">
        <f t="shared" si="1"/>
        <v>29995</v>
      </c>
      <c r="AK7" s="324">
        <f t="shared" si="1"/>
        <v>0</v>
      </c>
      <c r="AL7" s="324">
        <f t="shared" si="1"/>
        <v>0</v>
      </c>
      <c r="AM7" s="324">
        <f t="shared" si="1"/>
        <v>91100</v>
      </c>
      <c r="AN7" s="324">
        <f t="shared" si="1"/>
        <v>15000</v>
      </c>
      <c r="AO7" s="324">
        <f t="shared" si="1"/>
        <v>4000</v>
      </c>
      <c r="AP7" s="324">
        <f t="shared" si="1"/>
        <v>6412.8</v>
      </c>
      <c r="AQ7" s="324">
        <f t="shared" si="1"/>
        <v>20902.72</v>
      </c>
      <c r="AR7" s="324">
        <f t="shared" si="1"/>
        <v>32781</v>
      </c>
      <c r="AS7" s="324">
        <f t="shared" si="1"/>
        <v>0</v>
      </c>
      <c r="AT7" s="324">
        <f t="shared" si="1"/>
        <v>120675.13</v>
      </c>
      <c r="AU7" s="324">
        <v>23520</v>
      </c>
      <c r="AV7" s="324">
        <f t="shared" ref="AV7:BG7" si="2">AV8+AV18+AV21+AV24</f>
        <v>0</v>
      </c>
      <c r="AW7" s="324">
        <f t="shared" si="2"/>
        <v>23520</v>
      </c>
      <c r="AX7" s="324">
        <f t="shared" si="2"/>
        <v>0</v>
      </c>
      <c r="AY7" s="324">
        <f t="shared" si="2"/>
        <v>0</v>
      </c>
      <c r="AZ7" s="324">
        <f t="shared" si="2"/>
        <v>0</v>
      </c>
      <c r="BA7" s="324">
        <f t="shared" si="2"/>
        <v>0</v>
      </c>
      <c r="BB7" s="324">
        <f t="shared" si="2"/>
        <v>0</v>
      </c>
      <c r="BC7" s="324">
        <f t="shared" si="2"/>
        <v>0</v>
      </c>
      <c r="BD7" s="324">
        <f t="shared" si="2"/>
        <v>0</v>
      </c>
      <c r="BE7" s="324">
        <f t="shared" si="2"/>
        <v>0</v>
      </c>
      <c r="BF7" s="324">
        <f t="shared" si="2"/>
        <v>0</v>
      </c>
      <c r="BG7" s="324">
        <f t="shared" si="2"/>
        <v>0</v>
      </c>
      <c r="BH7" s="324">
        <v>0</v>
      </c>
      <c r="BI7" s="324">
        <f>BI8+BI18+BI21+BI24</f>
        <v>0</v>
      </c>
      <c r="BJ7" s="324">
        <f>BJ8+BJ18+BJ21+BJ24</f>
        <v>0</v>
      </c>
      <c r="BK7" s="324">
        <f>BK8+BK18+BK21+BK24</f>
        <v>0</v>
      </c>
      <c r="BL7" s="324">
        <f>BL8+BL18+BL21+BL24</f>
        <v>0</v>
      </c>
      <c r="BM7" s="324">
        <v>0</v>
      </c>
      <c r="BN7" s="324">
        <f t="shared" ref="BN7:BY7" si="3">BN8+BN18+BN21+BN24</f>
        <v>0</v>
      </c>
      <c r="BO7" s="324">
        <f t="shared" si="3"/>
        <v>0</v>
      </c>
      <c r="BP7" s="324">
        <f t="shared" si="3"/>
        <v>0</v>
      </c>
      <c r="BQ7" s="324">
        <f t="shared" si="3"/>
        <v>0</v>
      </c>
      <c r="BR7" s="324">
        <f t="shared" si="3"/>
        <v>0</v>
      </c>
      <c r="BS7" s="324">
        <f t="shared" si="3"/>
        <v>0</v>
      </c>
      <c r="BT7" s="324">
        <f t="shared" si="3"/>
        <v>0</v>
      </c>
      <c r="BU7" s="324">
        <f t="shared" si="3"/>
        <v>0</v>
      </c>
      <c r="BV7" s="324">
        <f t="shared" si="3"/>
        <v>0</v>
      </c>
      <c r="BW7" s="324">
        <f t="shared" si="3"/>
        <v>0</v>
      </c>
      <c r="BX7" s="324">
        <f t="shared" si="3"/>
        <v>0</v>
      </c>
      <c r="BY7" s="324">
        <f t="shared" si="3"/>
        <v>0</v>
      </c>
      <c r="BZ7" s="324">
        <v>198900</v>
      </c>
      <c r="CA7" s="324">
        <f t="shared" ref="CA7:CP7" si="4">CA8+CA18+CA21+CA24</f>
        <v>0</v>
      </c>
      <c r="CB7" s="324">
        <f t="shared" si="4"/>
        <v>0</v>
      </c>
      <c r="CC7" s="324">
        <f t="shared" si="4"/>
        <v>0</v>
      </c>
      <c r="CD7" s="324">
        <f t="shared" si="4"/>
        <v>0</v>
      </c>
      <c r="CE7" s="324">
        <f t="shared" si="4"/>
        <v>0</v>
      </c>
      <c r="CF7" s="324">
        <f t="shared" si="4"/>
        <v>0</v>
      </c>
      <c r="CG7" s="324">
        <f t="shared" si="4"/>
        <v>198900</v>
      </c>
      <c r="CH7" s="324">
        <f t="shared" si="4"/>
        <v>0</v>
      </c>
      <c r="CI7" s="324">
        <f t="shared" si="4"/>
        <v>0</v>
      </c>
      <c r="CJ7" s="324">
        <f t="shared" si="4"/>
        <v>0</v>
      </c>
      <c r="CK7" s="324">
        <f t="shared" si="4"/>
        <v>0</v>
      </c>
      <c r="CL7" s="324">
        <f t="shared" si="4"/>
        <v>0</v>
      </c>
      <c r="CM7" s="324">
        <f t="shared" si="4"/>
        <v>0</v>
      </c>
      <c r="CN7" s="324">
        <f t="shared" si="4"/>
        <v>0</v>
      </c>
      <c r="CO7" s="324">
        <f t="shared" si="4"/>
        <v>0</v>
      </c>
      <c r="CP7" s="324">
        <f t="shared" si="4"/>
        <v>0</v>
      </c>
      <c r="CQ7" s="324">
        <v>0</v>
      </c>
      <c r="CR7" s="324">
        <f>CR8+CR18+CR21+CR24</f>
        <v>0</v>
      </c>
      <c r="CS7" s="324">
        <f>CS8+CS18+CS21+CS24</f>
        <v>0</v>
      </c>
      <c r="CT7" s="324">
        <v>0</v>
      </c>
      <c r="CU7" s="324">
        <f t="shared" ref="CU7:CZ7" si="5">CU8+CU18+CU21+CU24</f>
        <v>0</v>
      </c>
      <c r="CV7" s="324">
        <f t="shared" si="5"/>
        <v>0</v>
      </c>
      <c r="CW7" s="324">
        <f t="shared" si="5"/>
        <v>0</v>
      </c>
      <c r="CX7" s="324">
        <f t="shared" si="5"/>
        <v>0</v>
      </c>
      <c r="CY7" s="324">
        <f t="shared" si="5"/>
        <v>0</v>
      </c>
      <c r="CZ7" s="324">
        <f t="shared" si="5"/>
        <v>0</v>
      </c>
      <c r="DA7" s="324">
        <v>0</v>
      </c>
      <c r="DB7" s="324">
        <f>DB8+DB18+DB21+DB24</f>
        <v>0</v>
      </c>
      <c r="DC7" s="324">
        <f>DC8+DC18+DC21+DC24</f>
        <v>0</v>
      </c>
      <c r="DD7" s="324">
        <f>DD8+DD18+DD21+DD24</f>
        <v>0</v>
      </c>
      <c r="DE7" s="324">
        <v>0</v>
      </c>
      <c r="DF7" s="324">
        <f>DF8+DF18+DF21+DF24</f>
        <v>0</v>
      </c>
      <c r="DG7" s="324">
        <f>DG8+DG18+DG21+DG24</f>
        <v>0</v>
      </c>
      <c r="DH7" s="324">
        <f>DH8+DH18+DH21+DH24</f>
        <v>0</v>
      </c>
      <c r="DI7" s="84">
        <f>DI8+DI18+DI21+DI24</f>
        <v>0</v>
      </c>
      <c r="DJ7" s="84">
        <f>DJ8+DJ18+DJ21+DJ24</f>
        <v>0</v>
      </c>
    </row>
    <row r="8" s="321" customFormat="1" ht="22.5" customHeight="1" spans="1:114">
      <c r="A8" s="248" t="s">
        <v>277</v>
      </c>
      <c r="B8" s="364"/>
      <c r="C8" s="365"/>
      <c r="D8" s="365" t="s">
        <v>278</v>
      </c>
      <c r="E8" s="324">
        <v>1768547.46</v>
      </c>
      <c r="F8" s="324">
        <v>561040.61</v>
      </c>
      <c r="G8" s="324">
        <f t="shared" ref="G8:S8" si="6">G9+G12+G16</f>
        <v>199061.28</v>
      </c>
      <c r="H8" s="324">
        <f t="shared" si="6"/>
        <v>141757.88</v>
      </c>
      <c r="I8" s="324">
        <f t="shared" si="6"/>
        <v>88477.3</v>
      </c>
      <c r="J8" s="324">
        <f t="shared" si="6"/>
        <v>0</v>
      </c>
      <c r="K8" s="324">
        <f t="shared" si="6"/>
        <v>0</v>
      </c>
      <c r="L8" s="324">
        <f t="shared" si="6"/>
        <v>53018.68</v>
      </c>
      <c r="M8" s="324">
        <f t="shared" si="6"/>
        <v>77981.08</v>
      </c>
      <c r="N8" s="324">
        <f t="shared" si="6"/>
        <v>0</v>
      </c>
      <c r="O8" s="324">
        <f t="shared" si="6"/>
        <v>0</v>
      </c>
      <c r="P8" s="324">
        <f t="shared" si="6"/>
        <v>744.39</v>
      </c>
      <c r="Q8" s="324">
        <f t="shared" si="6"/>
        <v>0</v>
      </c>
      <c r="R8" s="324">
        <f t="shared" si="6"/>
        <v>0</v>
      </c>
      <c r="S8" s="324">
        <f t="shared" si="6"/>
        <v>0</v>
      </c>
      <c r="T8" s="324">
        <v>985086.85</v>
      </c>
      <c r="U8" s="324">
        <f t="shared" ref="U8:AT8" si="7">U9+U12+U16</f>
        <v>15482.1</v>
      </c>
      <c r="V8" s="324">
        <f t="shared" si="7"/>
        <v>20000</v>
      </c>
      <c r="W8" s="324">
        <f t="shared" si="7"/>
        <v>0</v>
      </c>
      <c r="X8" s="324">
        <f t="shared" si="7"/>
        <v>0</v>
      </c>
      <c r="Y8" s="324">
        <f t="shared" si="7"/>
        <v>0</v>
      </c>
      <c r="Z8" s="324">
        <f t="shared" si="7"/>
        <v>5546.4</v>
      </c>
      <c r="AA8" s="324">
        <f t="shared" si="7"/>
        <v>0</v>
      </c>
      <c r="AB8" s="324">
        <f t="shared" si="7"/>
        <v>0</v>
      </c>
      <c r="AC8" s="324">
        <f t="shared" si="7"/>
        <v>17122</v>
      </c>
      <c r="AD8" s="324">
        <f t="shared" si="7"/>
        <v>0</v>
      </c>
      <c r="AE8" s="324">
        <f t="shared" si="7"/>
        <v>296798.33</v>
      </c>
      <c r="AF8" s="324">
        <f t="shared" si="7"/>
        <v>55000</v>
      </c>
      <c r="AG8" s="324">
        <f t="shared" si="7"/>
        <v>27182</v>
      </c>
      <c r="AH8" s="324">
        <f t="shared" si="7"/>
        <v>236110.2</v>
      </c>
      <c r="AI8" s="324">
        <f t="shared" si="7"/>
        <v>0</v>
      </c>
      <c r="AJ8" s="324">
        <f t="shared" si="7"/>
        <v>29995</v>
      </c>
      <c r="AK8" s="324">
        <f t="shared" si="7"/>
        <v>0</v>
      </c>
      <c r="AL8" s="324">
        <f t="shared" si="7"/>
        <v>0</v>
      </c>
      <c r="AM8" s="324">
        <f t="shared" si="7"/>
        <v>91100</v>
      </c>
      <c r="AN8" s="324">
        <f t="shared" si="7"/>
        <v>15000</v>
      </c>
      <c r="AO8" s="324">
        <f t="shared" si="7"/>
        <v>0</v>
      </c>
      <c r="AP8" s="324">
        <f t="shared" si="7"/>
        <v>6412.8</v>
      </c>
      <c r="AQ8" s="324">
        <f t="shared" si="7"/>
        <v>20902.72</v>
      </c>
      <c r="AR8" s="324">
        <f t="shared" si="7"/>
        <v>32781</v>
      </c>
      <c r="AS8" s="324">
        <f t="shared" si="7"/>
        <v>0</v>
      </c>
      <c r="AT8" s="324">
        <f t="shared" si="7"/>
        <v>115654.3</v>
      </c>
      <c r="AU8" s="324">
        <v>23520</v>
      </c>
      <c r="AV8" s="324">
        <f t="shared" ref="AV8:BG8" si="8">AV9+AV12+AV16</f>
        <v>0</v>
      </c>
      <c r="AW8" s="324">
        <f t="shared" si="8"/>
        <v>23520</v>
      </c>
      <c r="AX8" s="324">
        <f t="shared" si="8"/>
        <v>0</v>
      </c>
      <c r="AY8" s="324">
        <f t="shared" si="8"/>
        <v>0</v>
      </c>
      <c r="AZ8" s="324">
        <f t="shared" si="8"/>
        <v>0</v>
      </c>
      <c r="BA8" s="324">
        <f t="shared" si="8"/>
        <v>0</v>
      </c>
      <c r="BB8" s="324">
        <f t="shared" si="8"/>
        <v>0</v>
      </c>
      <c r="BC8" s="324">
        <f t="shared" si="8"/>
        <v>0</v>
      </c>
      <c r="BD8" s="324">
        <f t="shared" si="8"/>
        <v>0</v>
      </c>
      <c r="BE8" s="324">
        <f t="shared" si="8"/>
        <v>0</v>
      </c>
      <c r="BF8" s="324">
        <f t="shared" si="8"/>
        <v>0</v>
      </c>
      <c r="BG8" s="324">
        <f t="shared" si="8"/>
        <v>0</v>
      </c>
      <c r="BH8" s="324">
        <v>0</v>
      </c>
      <c r="BI8" s="324">
        <f>BI9+BI12+BI16</f>
        <v>0</v>
      </c>
      <c r="BJ8" s="324">
        <f>BJ9+BJ12+BJ16</f>
        <v>0</v>
      </c>
      <c r="BK8" s="324">
        <f>BK9+BK12+BK16</f>
        <v>0</v>
      </c>
      <c r="BL8" s="324">
        <f>BL9+BL12+BL16</f>
        <v>0</v>
      </c>
      <c r="BM8" s="324">
        <v>0</v>
      </c>
      <c r="BN8" s="324">
        <f t="shared" ref="BN8:BY8" si="9">BN9+BN12+BN16</f>
        <v>0</v>
      </c>
      <c r="BO8" s="324">
        <f t="shared" si="9"/>
        <v>0</v>
      </c>
      <c r="BP8" s="324">
        <f t="shared" si="9"/>
        <v>0</v>
      </c>
      <c r="BQ8" s="324">
        <f t="shared" si="9"/>
        <v>0</v>
      </c>
      <c r="BR8" s="324">
        <f t="shared" si="9"/>
        <v>0</v>
      </c>
      <c r="BS8" s="324">
        <f t="shared" si="9"/>
        <v>0</v>
      </c>
      <c r="BT8" s="324">
        <f t="shared" si="9"/>
        <v>0</v>
      </c>
      <c r="BU8" s="324">
        <f t="shared" si="9"/>
        <v>0</v>
      </c>
      <c r="BV8" s="324">
        <f t="shared" si="9"/>
        <v>0</v>
      </c>
      <c r="BW8" s="324">
        <f t="shared" si="9"/>
        <v>0</v>
      </c>
      <c r="BX8" s="324">
        <f t="shared" si="9"/>
        <v>0</v>
      </c>
      <c r="BY8" s="324">
        <f t="shared" si="9"/>
        <v>0</v>
      </c>
      <c r="BZ8" s="324">
        <v>198900</v>
      </c>
      <c r="CA8" s="324">
        <f t="shared" ref="CA8:CP8" si="10">CA9+CA12+CA16</f>
        <v>0</v>
      </c>
      <c r="CB8" s="324">
        <f t="shared" si="10"/>
        <v>0</v>
      </c>
      <c r="CC8" s="324">
        <f t="shared" si="10"/>
        <v>0</v>
      </c>
      <c r="CD8" s="324">
        <f t="shared" si="10"/>
        <v>0</v>
      </c>
      <c r="CE8" s="324">
        <f t="shared" si="10"/>
        <v>0</v>
      </c>
      <c r="CF8" s="324">
        <f t="shared" si="10"/>
        <v>0</v>
      </c>
      <c r="CG8" s="324">
        <f t="shared" si="10"/>
        <v>198900</v>
      </c>
      <c r="CH8" s="324">
        <f t="shared" si="10"/>
        <v>0</v>
      </c>
      <c r="CI8" s="324">
        <f t="shared" si="10"/>
        <v>0</v>
      </c>
      <c r="CJ8" s="324">
        <f t="shared" si="10"/>
        <v>0</v>
      </c>
      <c r="CK8" s="324">
        <f t="shared" si="10"/>
        <v>0</v>
      </c>
      <c r="CL8" s="324">
        <f t="shared" si="10"/>
        <v>0</v>
      </c>
      <c r="CM8" s="324">
        <f t="shared" si="10"/>
        <v>0</v>
      </c>
      <c r="CN8" s="324">
        <f t="shared" si="10"/>
        <v>0</v>
      </c>
      <c r="CO8" s="324">
        <f t="shared" si="10"/>
        <v>0</v>
      </c>
      <c r="CP8" s="324">
        <f t="shared" si="10"/>
        <v>0</v>
      </c>
      <c r="CQ8" s="324">
        <v>0</v>
      </c>
      <c r="CR8" s="324">
        <f>CR9+CR12+CR16</f>
        <v>0</v>
      </c>
      <c r="CS8" s="324">
        <f>CS9+CS12+CS16</f>
        <v>0</v>
      </c>
      <c r="CT8" s="324">
        <v>0</v>
      </c>
      <c r="CU8" s="324">
        <f t="shared" ref="CU8:CZ8" si="11">CU9+CU12+CU16</f>
        <v>0</v>
      </c>
      <c r="CV8" s="324">
        <f t="shared" si="11"/>
        <v>0</v>
      </c>
      <c r="CW8" s="324">
        <f t="shared" si="11"/>
        <v>0</v>
      </c>
      <c r="CX8" s="324">
        <f t="shared" si="11"/>
        <v>0</v>
      </c>
      <c r="CY8" s="324">
        <f t="shared" si="11"/>
        <v>0</v>
      </c>
      <c r="CZ8" s="324">
        <f t="shared" si="11"/>
        <v>0</v>
      </c>
      <c r="DA8" s="324">
        <v>0</v>
      </c>
      <c r="DB8" s="324">
        <f>DB9+DB12+DB16</f>
        <v>0</v>
      </c>
      <c r="DC8" s="324">
        <f>DC9+DC12+DC16</f>
        <v>0</v>
      </c>
      <c r="DD8" s="324">
        <f>DD9+DD12+DD16</f>
        <v>0</v>
      </c>
      <c r="DE8" s="324">
        <v>0</v>
      </c>
      <c r="DF8" s="324">
        <f>DF9+DF12+DF16</f>
        <v>0</v>
      </c>
      <c r="DG8" s="324">
        <f>DG9+DG12+DG16</f>
        <v>0</v>
      </c>
      <c r="DH8" s="324">
        <f>DH9+DH12+DH16</f>
        <v>0</v>
      </c>
      <c r="DI8" s="84">
        <f>DI9+DI12+DI16</f>
        <v>0</v>
      </c>
      <c r="DJ8" s="84">
        <f>DJ9+DJ12+DJ16</f>
        <v>0</v>
      </c>
    </row>
    <row r="9" ht="22.5" customHeight="1" spans="1:114">
      <c r="A9" s="248" t="s">
        <v>279</v>
      </c>
      <c r="B9" s="364"/>
      <c r="C9" s="365"/>
      <c r="D9" s="365" t="s">
        <v>575</v>
      </c>
      <c r="E9" s="324">
        <v>75617.08</v>
      </c>
      <c r="F9" s="324">
        <v>51797.08</v>
      </c>
      <c r="G9" s="324">
        <f t="shared" ref="G9:S9" si="12">G10+G11</f>
        <v>0</v>
      </c>
      <c r="H9" s="324">
        <f t="shared" si="12"/>
        <v>0</v>
      </c>
      <c r="I9" s="324">
        <f t="shared" si="12"/>
        <v>0</v>
      </c>
      <c r="J9" s="324">
        <f t="shared" si="12"/>
        <v>0</v>
      </c>
      <c r="K9" s="324">
        <f t="shared" si="12"/>
        <v>0</v>
      </c>
      <c r="L9" s="324">
        <f t="shared" si="12"/>
        <v>51797.08</v>
      </c>
      <c r="M9" s="324">
        <f t="shared" si="12"/>
        <v>0</v>
      </c>
      <c r="N9" s="324">
        <f t="shared" si="12"/>
        <v>0</v>
      </c>
      <c r="O9" s="324">
        <f t="shared" si="12"/>
        <v>0</v>
      </c>
      <c r="P9" s="324">
        <f t="shared" si="12"/>
        <v>0</v>
      </c>
      <c r="Q9" s="324">
        <f t="shared" si="12"/>
        <v>0</v>
      </c>
      <c r="R9" s="324">
        <f t="shared" si="12"/>
        <v>0</v>
      </c>
      <c r="S9" s="324">
        <f t="shared" si="12"/>
        <v>0</v>
      </c>
      <c r="T9" s="324">
        <v>300</v>
      </c>
      <c r="U9" s="324">
        <f t="shared" ref="U9:AT9" si="13">U10+U11</f>
        <v>0</v>
      </c>
      <c r="V9" s="324">
        <f t="shared" si="13"/>
        <v>0</v>
      </c>
      <c r="W9" s="324">
        <f t="shared" si="13"/>
        <v>0</v>
      </c>
      <c r="X9" s="324">
        <f t="shared" si="13"/>
        <v>0</v>
      </c>
      <c r="Y9" s="324">
        <f t="shared" si="13"/>
        <v>0</v>
      </c>
      <c r="Z9" s="324">
        <f t="shared" si="13"/>
        <v>0</v>
      </c>
      <c r="AA9" s="324">
        <f t="shared" si="13"/>
        <v>0</v>
      </c>
      <c r="AB9" s="324">
        <f t="shared" si="13"/>
        <v>0</v>
      </c>
      <c r="AC9" s="324">
        <f t="shared" si="13"/>
        <v>0</v>
      </c>
      <c r="AD9" s="324">
        <f t="shared" si="13"/>
        <v>0</v>
      </c>
      <c r="AE9" s="324">
        <f t="shared" si="13"/>
        <v>0</v>
      </c>
      <c r="AF9" s="324">
        <f t="shared" si="13"/>
        <v>0</v>
      </c>
      <c r="AG9" s="324">
        <f t="shared" si="13"/>
        <v>0</v>
      </c>
      <c r="AH9" s="324">
        <f t="shared" si="13"/>
        <v>0</v>
      </c>
      <c r="AI9" s="324">
        <f t="shared" si="13"/>
        <v>0</v>
      </c>
      <c r="AJ9" s="324">
        <f t="shared" si="13"/>
        <v>0</v>
      </c>
      <c r="AK9" s="324">
        <f t="shared" si="13"/>
        <v>0</v>
      </c>
      <c r="AL9" s="324">
        <f t="shared" si="13"/>
        <v>0</v>
      </c>
      <c r="AM9" s="324">
        <f t="shared" si="13"/>
        <v>0</v>
      </c>
      <c r="AN9" s="324">
        <f t="shared" si="13"/>
        <v>0</v>
      </c>
      <c r="AO9" s="324">
        <f t="shared" si="13"/>
        <v>0</v>
      </c>
      <c r="AP9" s="324">
        <f t="shared" si="13"/>
        <v>0</v>
      </c>
      <c r="AQ9" s="324">
        <f t="shared" si="13"/>
        <v>0</v>
      </c>
      <c r="AR9" s="324">
        <f t="shared" si="13"/>
        <v>0</v>
      </c>
      <c r="AS9" s="324">
        <f t="shared" si="13"/>
        <v>0</v>
      </c>
      <c r="AT9" s="324">
        <f t="shared" si="13"/>
        <v>300</v>
      </c>
      <c r="AU9" s="324">
        <v>23520</v>
      </c>
      <c r="AV9" s="324">
        <f t="shared" ref="AV9:BG9" si="14">AV10+AV11</f>
        <v>0</v>
      </c>
      <c r="AW9" s="324">
        <f t="shared" si="14"/>
        <v>23520</v>
      </c>
      <c r="AX9" s="324">
        <f t="shared" si="14"/>
        <v>0</v>
      </c>
      <c r="AY9" s="324">
        <f t="shared" si="14"/>
        <v>0</v>
      </c>
      <c r="AZ9" s="324">
        <f t="shared" si="14"/>
        <v>0</v>
      </c>
      <c r="BA9" s="324">
        <f t="shared" si="14"/>
        <v>0</v>
      </c>
      <c r="BB9" s="324">
        <f t="shared" si="14"/>
        <v>0</v>
      </c>
      <c r="BC9" s="324">
        <f t="shared" si="14"/>
        <v>0</v>
      </c>
      <c r="BD9" s="324">
        <f t="shared" si="14"/>
        <v>0</v>
      </c>
      <c r="BE9" s="324">
        <f t="shared" si="14"/>
        <v>0</v>
      </c>
      <c r="BF9" s="324">
        <f t="shared" si="14"/>
        <v>0</v>
      </c>
      <c r="BG9" s="324">
        <f t="shared" si="14"/>
        <v>0</v>
      </c>
      <c r="BH9" s="324">
        <v>0</v>
      </c>
      <c r="BI9" s="324">
        <f>BI10+BI11</f>
        <v>0</v>
      </c>
      <c r="BJ9" s="324">
        <f>BJ10+BJ11</f>
        <v>0</v>
      </c>
      <c r="BK9" s="324">
        <f>BK10+BK11</f>
        <v>0</v>
      </c>
      <c r="BL9" s="324">
        <f>BL10+BL11</f>
        <v>0</v>
      </c>
      <c r="BM9" s="324">
        <v>0</v>
      </c>
      <c r="BN9" s="324">
        <f t="shared" ref="BN9:BY9" si="15">BN10+BN11</f>
        <v>0</v>
      </c>
      <c r="BO9" s="324">
        <f t="shared" si="15"/>
        <v>0</v>
      </c>
      <c r="BP9" s="324">
        <f t="shared" si="15"/>
        <v>0</v>
      </c>
      <c r="BQ9" s="324">
        <f t="shared" si="15"/>
        <v>0</v>
      </c>
      <c r="BR9" s="324">
        <f t="shared" si="15"/>
        <v>0</v>
      </c>
      <c r="BS9" s="324">
        <f t="shared" si="15"/>
        <v>0</v>
      </c>
      <c r="BT9" s="324">
        <f t="shared" si="15"/>
        <v>0</v>
      </c>
      <c r="BU9" s="324">
        <f t="shared" si="15"/>
        <v>0</v>
      </c>
      <c r="BV9" s="324">
        <f t="shared" si="15"/>
        <v>0</v>
      </c>
      <c r="BW9" s="324">
        <f t="shared" si="15"/>
        <v>0</v>
      </c>
      <c r="BX9" s="324">
        <f t="shared" si="15"/>
        <v>0</v>
      </c>
      <c r="BY9" s="324">
        <f t="shared" si="15"/>
        <v>0</v>
      </c>
      <c r="BZ9" s="324">
        <v>0</v>
      </c>
      <c r="CA9" s="324">
        <f t="shared" ref="CA9:CP9" si="16">CA10+CA11</f>
        <v>0</v>
      </c>
      <c r="CB9" s="324">
        <f t="shared" si="16"/>
        <v>0</v>
      </c>
      <c r="CC9" s="324">
        <f t="shared" si="16"/>
        <v>0</v>
      </c>
      <c r="CD9" s="324">
        <f t="shared" si="16"/>
        <v>0</v>
      </c>
      <c r="CE9" s="324">
        <f t="shared" si="16"/>
        <v>0</v>
      </c>
      <c r="CF9" s="324">
        <f t="shared" si="16"/>
        <v>0</v>
      </c>
      <c r="CG9" s="324">
        <f t="shared" si="16"/>
        <v>0</v>
      </c>
      <c r="CH9" s="324">
        <f t="shared" si="16"/>
        <v>0</v>
      </c>
      <c r="CI9" s="324">
        <f t="shared" si="16"/>
        <v>0</v>
      </c>
      <c r="CJ9" s="324">
        <f t="shared" si="16"/>
        <v>0</v>
      </c>
      <c r="CK9" s="324">
        <f t="shared" si="16"/>
        <v>0</v>
      </c>
      <c r="CL9" s="324">
        <f t="shared" si="16"/>
        <v>0</v>
      </c>
      <c r="CM9" s="324">
        <f t="shared" si="16"/>
        <v>0</v>
      </c>
      <c r="CN9" s="324">
        <f t="shared" si="16"/>
        <v>0</v>
      </c>
      <c r="CO9" s="324">
        <f t="shared" si="16"/>
        <v>0</v>
      </c>
      <c r="CP9" s="324">
        <f t="shared" si="16"/>
        <v>0</v>
      </c>
      <c r="CQ9" s="324">
        <v>0</v>
      </c>
      <c r="CR9" s="324">
        <f>CR10+CR11</f>
        <v>0</v>
      </c>
      <c r="CS9" s="324">
        <f>CS10+CS11</f>
        <v>0</v>
      </c>
      <c r="CT9" s="324">
        <v>0</v>
      </c>
      <c r="CU9" s="324">
        <f t="shared" ref="CU9:CZ9" si="17">CU10+CU11</f>
        <v>0</v>
      </c>
      <c r="CV9" s="324">
        <f t="shared" si="17"/>
        <v>0</v>
      </c>
      <c r="CW9" s="324">
        <f t="shared" si="17"/>
        <v>0</v>
      </c>
      <c r="CX9" s="324">
        <f t="shared" si="17"/>
        <v>0</v>
      </c>
      <c r="CY9" s="324">
        <f t="shared" si="17"/>
        <v>0</v>
      </c>
      <c r="CZ9" s="324">
        <f t="shared" si="17"/>
        <v>0</v>
      </c>
      <c r="DA9" s="324">
        <v>0</v>
      </c>
      <c r="DB9" s="324">
        <f>DB10+DB11</f>
        <v>0</v>
      </c>
      <c r="DC9" s="324">
        <f>DC10+DC11</f>
        <v>0</v>
      </c>
      <c r="DD9" s="324">
        <f>DD10+DD11</f>
        <v>0</v>
      </c>
      <c r="DE9" s="324">
        <v>0</v>
      </c>
      <c r="DF9" s="324">
        <f>DF10+DF11</f>
        <v>0</v>
      </c>
      <c r="DG9" s="324">
        <f>DG10+DG11</f>
        <v>0</v>
      </c>
      <c r="DH9" s="324">
        <f>DH10+DH11</f>
        <v>0</v>
      </c>
      <c r="DI9" s="84">
        <f>DI10+DI11</f>
        <v>0</v>
      </c>
      <c r="DJ9" s="84">
        <f>DJ10+DJ11</f>
        <v>0</v>
      </c>
    </row>
    <row r="10" ht="22.5" customHeight="1" spans="1:114">
      <c r="A10" s="252" t="s">
        <v>281</v>
      </c>
      <c r="B10" s="366"/>
      <c r="C10" s="367"/>
      <c r="D10" s="367" t="s">
        <v>576</v>
      </c>
      <c r="E10" s="324">
        <v>23820</v>
      </c>
      <c r="F10" s="324">
        <v>0</v>
      </c>
      <c r="G10" s="324">
        <v>0</v>
      </c>
      <c r="H10" s="324">
        <v>0</v>
      </c>
      <c r="I10" s="324">
        <v>0</v>
      </c>
      <c r="J10" s="324">
        <v>0</v>
      </c>
      <c r="K10" s="324">
        <v>0</v>
      </c>
      <c r="L10" s="324">
        <v>0</v>
      </c>
      <c r="M10" s="324">
        <v>0</v>
      </c>
      <c r="N10" s="324">
        <v>0</v>
      </c>
      <c r="O10" s="324">
        <v>0</v>
      </c>
      <c r="P10" s="324">
        <v>0</v>
      </c>
      <c r="Q10" s="324">
        <v>0</v>
      </c>
      <c r="R10" s="324">
        <v>0</v>
      </c>
      <c r="S10" s="324">
        <v>0</v>
      </c>
      <c r="T10" s="324">
        <v>300</v>
      </c>
      <c r="U10" s="324">
        <v>0</v>
      </c>
      <c r="V10" s="324">
        <v>0</v>
      </c>
      <c r="W10" s="324">
        <v>0</v>
      </c>
      <c r="X10" s="324">
        <v>0</v>
      </c>
      <c r="Y10" s="324">
        <v>0</v>
      </c>
      <c r="Z10" s="324">
        <v>0</v>
      </c>
      <c r="AA10" s="324">
        <v>0</v>
      </c>
      <c r="AB10" s="324">
        <v>0</v>
      </c>
      <c r="AC10" s="324">
        <v>0</v>
      </c>
      <c r="AD10" s="324">
        <v>0</v>
      </c>
      <c r="AE10" s="324">
        <v>0</v>
      </c>
      <c r="AF10" s="324">
        <v>0</v>
      </c>
      <c r="AG10" s="324">
        <v>0</v>
      </c>
      <c r="AH10" s="324">
        <v>0</v>
      </c>
      <c r="AI10" s="324">
        <v>0</v>
      </c>
      <c r="AJ10" s="324">
        <v>0</v>
      </c>
      <c r="AK10" s="324">
        <v>0</v>
      </c>
      <c r="AL10" s="324">
        <v>0</v>
      </c>
      <c r="AM10" s="324">
        <v>0</v>
      </c>
      <c r="AN10" s="324">
        <v>0</v>
      </c>
      <c r="AO10" s="324">
        <v>0</v>
      </c>
      <c r="AP10" s="324">
        <v>0</v>
      </c>
      <c r="AQ10" s="324">
        <v>0</v>
      </c>
      <c r="AR10" s="324">
        <v>0</v>
      </c>
      <c r="AS10" s="324">
        <v>0</v>
      </c>
      <c r="AT10" s="324">
        <v>300</v>
      </c>
      <c r="AU10" s="324">
        <v>23520</v>
      </c>
      <c r="AV10" s="324">
        <v>0</v>
      </c>
      <c r="AW10" s="324">
        <v>23520</v>
      </c>
      <c r="AX10" s="324">
        <v>0</v>
      </c>
      <c r="AY10" s="324">
        <v>0</v>
      </c>
      <c r="AZ10" s="324">
        <v>0</v>
      </c>
      <c r="BA10" s="324">
        <v>0</v>
      </c>
      <c r="BB10" s="324">
        <v>0</v>
      </c>
      <c r="BC10" s="324">
        <v>0</v>
      </c>
      <c r="BD10" s="324">
        <v>0</v>
      </c>
      <c r="BE10" s="324">
        <v>0</v>
      </c>
      <c r="BF10" s="324">
        <v>0</v>
      </c>
      <c r="BG10" s="324">
        <v>0</v>
      </c>
      <c r="BH10" s="324">
        <v>0</v>
      </c>
      <c r="BI10" s="324">
        <v>0</v>
      </c>
      <c r="BJ10" s="324">
        <v>0</v>
      </c>
      <c r="BK10" s="324">
        <v>0</v>
      </c>
      <c r="BL10" s="324">
        <v>0</v>
      </c>
      <c r="BM10" s="324">
        <v>0</v>
      </c>
      <c r="BN10" s="324">
        <v>0</v>
      </c>
      <c r="BO10" s="324">
        <v>0</v>
      </c>
      <c r="BP10" s="324">
        <v>0</v>
      </c>
      <c r="BQ10" s="324">
        <v>0</v>
      </c>
      <c r="BR10" s="324">
        <v>0</v>
      </c>
      <c r="BS10" s="324">
        <v>0</v>
      </c>
      <c r="BT10" s="324">
        <v>0</v>
      </c>
      <c r="BU10" s="324">
        <v>0</v>
      </c>
      <c r="BV10" s="324">
        <v>0</v>
      </c>
      <c r="BW10" s="324">
        <v>0</v>
      </c>
      <c r="BX10" s="324">
        <v>0</v>
      </c>
      <c r="BY10" s="324">
        <v>0</v>
      </c>
      <c r="BZ10" s="324">
        <v>0</v>
      </c>
      <c r="CA10" s="324">
        <v>0</v>
      </c>
      <c r="CB10" s="324">
        <v>0</v>
      </c>
      <c r="CC10" s="324">
        <v>0</v>
      </c>
      <c r="CD10" s="324">
        <v>0</v>
      </c>
      <c r="CE10" s="324">
        <v>0</v>
      </c>
      <c r="CF10" s="324">
        <v>0</v>
      </c>
      <c r="CG10" s="324">
        <v>0</v>
      </c>
      <c r="CH10" s="324">
        <v>0</v>
      </c>
      <c r="CI10" s="324">
        <v>0</v>
      </c>
      <c r="CJ10" s="324">
        <v>0</v>
      </c>
      <c r="CK10" s="324">
        <v>0</v>
      </c>
      <c r="CL10" s="324">
        <v>0</v>
      </c>
      <c r="CM10" s="324">
        <v>0</v>
      </c>
      <c r="CN10" s="324">
        <v>0</v>
      </c>
      <c r="CO10" s="324">
        <v>0</v>
      </c>
      <c r="CP10" s="324">
        <v>0</v>
      </c>
      <c r="CQ10" s="324">
        <v>0</v>
      </c>
      <c r="CR10" s="324">
        <v>0</v>
      </c>
      <c r="CS10" s="324">
        <v>0</v>
      </c>
      <c r="CT10" s="324">
        <v>0</v>
      </c>
      <c r="CU10" s="324">
        <v>0</v>
      </c>
      <c r="CV10" s="324">
        <v>0</v>
      </c>
      <c r="CW10" s="324">
        <v>0</v>
      </c>
      <c r="CX10" s="324">
        <v>0</v>
      </c>
      <c r="CY10" s="324">
        <v>0</v>
      </c>
      <c r="CZ10" s="324">
        <v>0</v>
      </c>
      <c r="DA10" s="324">
        <v>0</v>
      </c>
      <c r="DB10" s="324">
        <v>0</v>
      </c>
      <c r="DC10" s="324">
        <v>0</v>
      </c>
      <c r="DD10" s="324">
        <v>0</v>
      </c>
      <c r="DE10" s="324">
        <v>0</v>
      </c>
      <c r="DF10" s="324">
        <v>0</v>
      </c>
      <c r="DG10" s="324">
        <v>0</v>
      </c>
      <c r="DH10" s="324">
        <v>0</v>
      </c>
      <c r="DI10" s="84">
        <v>0</v>
      </c>
      <c r="DJ10" s="84">
        <v>0</v>
      </c>
    </row>
    <row r="11" ht="22.5" customHeight="1" spans="1:114">
      <c r="A11" s="252" t="s">
        <v>283</v>
      </c>
      <c r="B11" s="366"/>
      <c r="C11" s="367"/>
      <c r="D11" s="367" t="s">
        <v>577</v>
      </c>
      <c r="E11" s="324">
        <v>51797.08</v>
      </c>
      <c r="F11" s="324">
        <v>51797.08</v>
      </c>
      <c r="G11" s="324">
        <v>0</v>
      </c>
      <c r="H11" s="324">
        <v>0</v>
      </c>
      <c r="I11" s="324">
        <v>0</v>
      </c>
      <c r="J11" s="324">
        <v>0</v>
      </c>
      <c r="K11" s="324">
        <v>0</v>
      </c>
      <c r="L11" s="324">
        <v>51797.08</v>
      </c>
      <c r="M11" s="324">
        <v>0</v>
      </c>
      <c r="N11" s="324">
        <v>0</v>
      </c>
      <c r="O11" s="324">
        <v>0</v>
      </c>
      <c r="P11" s="324">
        <v>0</v>
      </c>
      <c r="Q11" s="324">
        <v>0</v>
      </c>
      <c r="R11" s="324">
        <v>0</v>
      </c>
      <c r="S11" s="324">
        <v>0</v>
      </c>
      <c r="T11" s="324">
        <v>0</v>
      </c>
      <c r="U11" s="324">
        <v>0</v>
      </c>
      <c r="V11" s="324">
        <v>0</v>
      </c>
      <c r="W11" s="324">
        <v>0</v>
      </c>
      <c r="X11" s="324">
        <v>0</v>
      </c>
      <c r="Y11" s="324">
        <v>0</v>
      </c>
      <c r="Z11" s="324">
        <v>0</v>
      </c>
      <c r="AA11" s="324">
        <v>0</v>
      </c>
      <c r="AB11" s="324">
        <v>0</v>
      </c>
      <c r="AC11" s="324">
        <v>0</v>
      </c>
      <c r="AD11" s="324">
        <v>0</v>
      </c>
      <c r="AE11" s="324">
        <v>0</v>
      </c>
      <c r="AF11" s="324">
        <v>0</v>
      </c>
      <c r="AG11" s="324">
        <v>0</v>
      </c>
      <c r="AH11" s="324">
        <v>0</v>
      </c>
      <c r="AI11" s="324">
        <v>0</v>
      </c>
      <c r="AJ11" s="324">
        <v>0</v>
      </c>
      <c r="AK11" s="324">
        <v>0</v>
      </c>
      <c r="AL11" s="324">
        <v>0</v>
      </c>
      <c r="AM11" s="324">
        <v>0</v>
      </c>
      <c r="AN11" s="324">
        <v>0</v>
      </c>
      <c r="AO11" s="324">
        <v>0</v>
      </c>
      <c r="AP11" s="324">
        <v>0</v>
      </c>
      <c r="AQ11" s="324">
        <v>0</v>
      </c>
      <c r="AR11" s="324">
        <v>0</v>
      </c>
      <c r="AS11" s="324">
        <v>0</v>
      </c>
      <c r="AT11" s="324">
        <v>0</v>
      </c>
      <c r="AU11" s="324">
        <v>0</v>
      </c>
      <c r="AV11" s="324">
        <v>0</v>
      </c>
      <c r="AW11" s="324">
        <v>0</v>
      </c>
      <c r="AX11" s="324">
        <v>0</v>
      </c>
      <c r="AY11" s="324">
        <v>0</v>
      </c>
      <c r="AZ11" s="324">
        <v>0</v>
      </c>
      <c r="BA11" s="324">
        <v>0</v>
      </c>
      <c r="BB11" s="324">
        <v>0</v>
      </c>
      <c r="BC11" s="324">
        <v>0</v>
      </c>
      <c r="BD11" s="324">
        <v>0</v>
      </c>
      <c r="BE11" s="324">
        <v>0</v>
      </c>
      <c r="BF11" s="324">
        <v>0</v>
      </c>
      <c r="BG11" s="324">
        <v>0</v>
      </c>
      <c r="BH11" s="324">
        <v>0</v>
      </c>
      <c r="BI11" s="324">
        <v>0</v>
      </c>
      <c r="BJ11" s="324">
        <v>0</v>
      </c>
      <c r="BK11" s="324">
        <v>0</v>
      </c>
      <c r="BL11" s="324">
        <v>0</v>
      </c>
      <c r="BM11" s="324">
        <v>0</v>
      </c>
      <c r="BN11" s="324">
        <v>0</v>
      </c>
      <c r="BO11" s="324">
        <v>0</v>
      </c>
      <c r="BP11" s="324">
        <v>0</v>
      </c>
      <c r="BQ11" s="324">
        <v>0</v>
      </c>
      <c r="BR11" s="324">
        <v>0</v>
      </c>
      <c r="BS11" s="324">
        <v>0</v>
      </c>
      <c r="BT11" s="324">
        <v>0</v>
      </c>
      <c r="BU11" s="324">
        <v>0</v>
      </c>
      <c r="BV11" s="324">
        <v>0</v>
      </c>
      <c r="BW11" s="324">
        <v>0</v>
      </c>
      <c r="BX11" s="324">
        <v>0</v>
      </c>
      <c r="BY11" s="324">
        <v>0</v>
      </c>
      <c r="BZ11" s="324">
        <v>0</v>
      </c>
      <c r="CA11" s="324">
        <v>0</v>
      </c>
      <c r="CB11" s="324">
        <v>0</v>
      </c>
      <c r="CC11" s="324">
        <v>0</v>
      </c>
      <c r="CD11" s="324">
        <v>0</v>
      </c>
      <c r="CE11" s="324">
        <v>0</v>
      </c>
      <c r="CF11" s="324">
        <v>0</v>
      </c>
      <c r="CG11" s="324">
        <v>0</v>
      </c>
      <c r="CH11" s="324">
        <v>0</v>
      </c>
      <c r="CI11" s="324">
        <v>0</v>
      </c>
      <c r="CJ11" s="324">
        <v>0</v>
      </c>
      <c r="CK11" s="324">
        <v>0</v>
      </c>
      <c r="CL11" s="324">
        <v>0</v>
      </c>
      <c r="CM11" s="324">
        <v>0</v>
      </c>
      <c r="CN11" s="324">
        <v>0</v>
      </c>
      <c r="CO11" s="324">
        <v>0</v>
      </c>
      <c r="CP11" s="324">
        <v>0</v>
      </c>
      <c r="CQ11" s="324">
        <v>0</v>
      </c>
      <c r="CR11" s="324">
        <v>0</v>
      </c>
      <c r="CS11" s="324">
        <v>0</v>
      </c>
      <c r="CT11" s="324">
        <v>0</v>
      </c>
      <c r="CU11" s="324">
        <v>0</v>
      </c>
      <c r="CV11" s="324">
        <v>0</v>
      </c>
      <c r="CW11" s="324">
        <v>0</v>
      </c>
      <c r="CX11" s="324">
        <v>0</v>
      </c>
      <c r="CY11" s="324">
        <v>0</v>
      </c>
      <c r="CZ11" s="324">
        <v>0</v>
      </c>
      <c r="DA11" s="324">
        <v>0</v>
      </c>
      <c r="DB11" s="324">
        <v>0</v>
      </c>
      <c r="DC11" s="324">
        <v>0</v>
      </c>
      <c r="DD11" s="324">
        <v>0</v>
      </c>
      <c r="DE11" s="324">
        <v>0</v>
      </c>
      <c r="DF11" s="324">
        <v>0</v>
      </c>
      <c r="DG11" s="324">
        <v>0</v>
      </c>
      <c r="DH11" s="324">
        <v>0</v>
      </c>
      <c r="DI11" s="84">
        <v>0</v>
      </c>
      <c r="DJ11" s="84">
        <v>0</v>
      </c>
    </row>
    <row r="12" ht="22.5" customHeight="1" spans="1:114">
      <c r="A12" s="248" t="s">
        <v>285</v>
      </c>
      <c r="B12" s="364"/>
      <c r="C12" s="365"/>
      <c r="D12" s="365" t="s">
        <v>578</v>
      </c>
      <c r="E12" s="324">
        <v>1614949.3</v>
      </c>
      <c r="F12" s="324">
        <v>431262.45</v>
      </c>
      <c r="G12" s="324">
        <f t="shared" ref="G12:S12" si="18">G13+G14+G15</f>
        <v>199061.28</v>
      </c>
      <c r="H12" s="324">
        <f t="shared" si="18"/>
        <v>141757.88</v>
      </c>
      <c r="I12" s="324">
        <f t="shared" si="18"/>
        <v>88477.3</v>
      </c>
      <c r="J12" s="324">
        <f t="shared" si="18"/>
        <v>0</v>
      </c>
      <c r="K12" s="324">
        <f t="shared" si="18"/>
        <v>0</v>
      </c>
      <c r="L12" s="324">
        <f t="shared" si="18"/>
        <v>1221.6</v>
      </c>
      <c r="M12" s="324">
        <f t="shared" si="18"/>
        <v>0</v>
      </c>
      <c r="N12" s="324">
        <f t="shared" si="18"/>
        <v>0</v>
      </c>
      <c r="O12" s="324">
        <f t="shared" si="18"/>
        <v>0</v>
      </c>
      <c r="P12" s="324">
        <f t="shared" si="18"/>
        <v>744.39</v>
      </c>
      <c r="Q12" s="324">
        <f t="shared" si="18"/>
        <v>0</v>
      </c>
      <c r="R12" s="324">
        <f t="shared" si="18"/>
        <v>0</v>
      </c>
      <c r="S12" s="324">
        <f t="shared" si="18"/>
        <v>0</v>
      </c>
      <c r="T12" s="324">
        <v>984786.85</v>
      </c>
      <c r="U12" s="324">
        <f t="shared" ref="U12:AT12" si="19">U13+U14+U15</f>
        <v>15482.1</v>
      </c>
      <c r="V12" s="324">
        <f t="shared" si="19"/>
        <v>20000</v>
      </c>
      <c r="W12" s="324">
        <f t="shared" si="19"/>
        <v>0</v>
      </c>
      <c r="X12" s="324">
        <f t="shared" si="19"/>
        <v>0</v>
      </c>
      <c r="Y12" s="324">
        <f t="shared" si="19"/>
        <v>0</v>
      </c>
      <c r="Z12" s="324">
        <f t="shared" si="19"/>
        <v>5546.4</v>
      </c>
      <c r="AA12" s="324">
        <f t="shared" si="19"/>
        <v>0</v>
      </c>
      <c r="AB12" s="324">
        <f t="shared" si="19"/>
        <v>0</v>
      </c>
      <c r="AC12" s="324">
        <f t="shared" si="19"/>
        <v>17122</v>
      </c>
      <c r="AD12" s="324">
        <f t="shared" si="19"/>
        <v>0</v>
      </c>
      <c r="AE12" s="324">
        <f t="shared" si="19"/>
        <v>296798.33</v>
      </c>
      <c r="AF12" s="324">
        <f t="shared" si="19"/>
        <v>55000</v>
      </c>
      <c r="AG12" s="324">
        <f t="shared" si="19"/>
        <v>27182</v>
      </c>
      <c r="AH12" s="324">
        <f t="shared" si="19"/>
        <v>236110.2</v>
      </c>
      <c r="AI12" s="324">
        <f t="shared" si="19"/>
        <v>0</v>
      </c>
      <c r="AJ12" s="324">
        <f t="shared" si="19"/>
        <v>29995</v>
      </c>
      <c r="AK12" s="324">
        <f t="shared" si="19"/>
        <v>0</v>
      </c>
      <c r="AL12" s="324">
        <f t="shared" si="19"/>
        <v>0</v>
      </c>
      <c r="AM12" s="324">
        <f t="shared" si="19"/>
        <v>91100</v>
      </c>
      <c r="AN12" s="324">
        <f t="shared" si="19"/>
        <v>15000</v>
      </c>
      <c r="AO12" s="324">
        <f t="shared" si="19"/>
        <v>0</v>
      </c>
      <c r="AP12" s="324">
        <f t="shared" si="19"/>
        <v>6412.8</v>
      </c>
      <c r="AQ12" s="324">
        <f t="shared" si="19"/>
        <v>20902.72</v>
      </c>
      <c r="AR12" s="324">
        <f t="shared" si="19"/>
        <v>32781</v>
      </c>
      <c r="AS12" s="324">
        <f t="shared" si="19"/>
        <v>0</v>
      </c>
      <c r="AT12" s="324">
        <f t="shared" si="19"/>
        <v>115354.3</v>
      </c>
      <c r="AU12" s="324">
        <v>0</v>
      </c>
      <c r="AV12" s="324">
        <f t="shared" ref="AV12:BG12" si="20">AV13+AV14+AV15</f>
        <v>0</v>
      </c>
      <c r="AW12" s="324">
        <f t="shared" si="20"/>
        <v>0</v>
      </c>
      <c r="AX12" s="324">
        <f t="shared" si="20"/>
        <v>0</v>
      </c>
      <c r="AY12" s="324">
        <f t="shared" si="20"/>
        <v>0</v>
      </c>
      <c r="AZ12" s="324">
        <f t="shared" si="20"/>
        <v>0</v>
      </c>
      <c r="BA12" s="324">
        <f t="shared" si="20"/>
        <v>0</v>
      </c>
      <c r="BB12" s="324">
        <f t="shared" si="20"/>
        <v>0</v>
      </c>
      <c r="BC12" s="324">
        <f t="shared" si="20"/>
        <v>0</v>
      </c>
      <c r="BD12" s="324">
        <f t="shared" si="20"/>
        <v>0</v>
      </c>
      <c r="BE12" s="324">
        <f t="shared" si="20"/>
        <v>0</v>
      </c>
      <c r="BF12" s="324">
        <f t="shared" si="20"/>
        <v>0</v>
      </c>
      <c r="BG12" s="324">
        <f t="shared" si="20"/>
        <v>0</v>
      </c>
      <c r="BH12" s="324">
        <v>0</v>
      </c>
      <c r="BI12" s="324">
        <f>BI13+BI14+BI15</f>
        <v>0</v>
      </c>
      <c r="BJ12" s="324">
        <f>BJ13+BJ14+BJ15</f>
        <v>0</v>
      </c>
      <c r="BK12" s="324">
        <f>BK13+BK14+BK15</f>
        <v>0</v>
      </c>
      <c r="BL12" s="324">
        <f>BL13+BL14+BL15</f>
        <v>0</v>
      </c>
      <c r="BM12" s="324">
        <v>0</v>
      </c>
      <c r="BN12" s="324">
        <f t="shared" ref="BN12:BY12" si="21">BN13+BN14+BN15</f>
        <v>0</v>
      </c>
      <c r="BO12" s="324">
        <f t="shared" si="21"/>
        <v>0</v>
      </c>
      <c r="BP12" s="324">
        <f t="shared" si="21"/>
        <v>0</v>
      </c>
      <c r="BQ12" s="324">
        <f t="shared" si="21"/>
        <v>0</v>
      </c>
      <c r="BR12" s="324">
        <f t="shared" si="21"/>
        <v>0</v>
      </c>
      <c r="BS12" s="324">
        <f t="shared" si="21"/>
        <v>0</v>
      </c>
      <c r="BT12" s="324">
        <f t="shared" si="21"/>
        <v>0</v>
      </c>
      <c r="BU12" s="324">
        <f t="shared" si="21"/>
        <v>0</v>
      </c>
      <c r="BV12" s="324">
        <f t="shared" si="21"/>
        <v>0</v>
      </c>
      <c r="BW12" s="324">
        <f t="shared" si="21"/>
        <v>0</v>
      </c>
      <c r="BX12" s="324">
        <f t="shared" si="21"/>
        <v>0</v>
      </c>
      <c r="BY12" s="324">
        <f t="shared" si="21"/>
        <v>0</v>
      </c>
      <c r="BZ12" s="324">
        <v>198900</v>
      </c>
      <c r="CA12" s="324">
        <f t="shared" ref="CA12:CP12" si="22">CA13+CA14+CA15</f>
        <v>0</v>
      </c>
      <c r="CB12" s="324">
        <f t="shared" si="22"/>
        <v>0</v>
      </c>
      <c r="CC12" s="324">
        <f t="shared" si="22"/>
        <v>0</v>
      </c>
      <c r="CD12" s="324">
        <f t="shared" si="22"/>
        <v>0</v>
      </c>
      <c r="CE12" s="324">
        <f t="shared" si="22"/>
        <v>0</v>
      </c>
      <c r="CF12" s="324">
        <f t="shared" si="22"/>
        <v>0</v>
      </c>
      <c r="CG12" s="324">
        <f t="shared" si="22"/>
        <v>198900</v>
      </c>
      <c r="CH12" s="324">
        <f t="shared" si="22"/>
        <v>0</v>
      </c>
      <c r="CI12" s="324">
        <f t="shared" si="22"/>
        <v>0</v>
      </c>
      <c r="CJ12" s="324">
        <f t="shared" si="22"/>
        <v>0</v>
      </c>
      <c r="CK12" s="324">
        <f t="shared" si="22"/>
        <v>0</v>
      </c>
      <c r="CL12" s="324">
        <f t="shared" si="22"/>
        <v>0</v>
      </c>
      <c r="CM12" s="324">
        <f t="shared" si="22"/>
        <v>0</v>
      </c>
      <c r="CN12" s="324">
        <f t="shared" si="22"/>
        <v>0</v>
      </c>
      <c r="CO12" s="324">
        <f t="shared" si="22"/>
        <v>0</v>
      </c>
      <c r="CP12" s="324">
        <f t="shared" si="22"/>
        <v>0</v>
      </c>
      <c r="CQ12" s="324">
        <v>0</v>
      </c>
      <c r="CR12" s="324">
        <f>CR13+CR14+CR15</f>
        <v>0</v>
      </c>
      <c r="CS12" s="324">
        <f>CS13+CS14+CS15</f>
        <v>0</v>
      </c>
      <c r="CT12" s="324">
        <v>0</v>
      </c>
      <c r="CU12" s="324">
        <f t="shared" ref="CU12:CZ12" si="23">CU13+CU14+CU15</f>
        <v>0</v>
      </c>
      <c r="CV12" s="324">
        <f t="shared" si="23"/>
        <v>0</v>
      </c>
      <c r="CW12" s="324">
        <f t="shared" si="23"/>
        <v>0</v>
      </c>
      <c r="CX12" s="324">
        <f t="shared" si="23"/>
        <v>0</v>
      </c>
      <c r="CY12" s="324">
        <f t="shared" si="23"/>
        <v>0</v>
      </c>
      <c r="CZ12" s="324">
        <f t="shared" si="23"/>
        <v>0</v>
      </c>
      <c r="DA12" s="324">
        <v>0</v>
      </c>
      <c r="DB12" s="324">
        <f>DB13+DB14+DB15</f>
        <v>0</v>
      </c>
      <c r="DC12" s="324">
        <f>DC13+DC14+DC15</f>
        <v>0</v>
      </c>
      <c r="DD12" s="324">
        <f>DD13+DD14+DD15</f>
        <v>0</v>
      </c>
      <c r="DE12" s="324">
        <v>0</v>
      </c>
      <c r="DF12" s="324">
        <f>DF13+DF14+DF15</f>
        <v>0</v>
      </c>
      <c r="DG12" s="324">
        <f>DG13+DG14+DG15</f>
        <v>0</v>
      </c>
      <c r="DH12" s="324">
        <f>DH13+DH14+DH15</f>
        <v>0</v>
      </c>
      <c r="DI12" s="84">
        <f>DI13+DI14+DI15</f>
        <v>0</v>
      </c>
      <c r="DJ12" s="84">
        <f>DJ13+DJ14+DJ15</f>
        <v>0</v>
      </c>
    </row>
    <row r="13" ht="22.5" customHeight="1" spans="1:114">
      <c r="A13" s="252" t="s">
        <v>287</v>
      </c>
      <c r="B13" s="366"/>
      <c r="C13" s="367"/>
      <c r="D13" s="367" t="s">
        <v>579</v>
      </c>
      <c r="E13" s="324">
        <v>749780.3</v>
      </c>
      <c r="F13" s="324">
        <v>431262.45</v>
      </c>
      <c r="G13" s="324">
        <v>199061.28</v>
      </c>
      <c r="H13" s="324">
        <v>141757.88</v>
      </c>
      <c r="I13" s="324">
        <v>88477.3</v>
      </c>
      <c r="J13" s="324">
        <v>0</v>
      </c>
      <c r="K13" s="324">
        <v>0</v>
      </c>
      <c r="L13" s="324">
        <v>1221.6</v>
      </c>
      <c r="M13" s="324">
        <v>0</v>
      </c>
      <c r="N13" s="324">
        <v>0</v>
      </c>
      <c r="O13" s="324">
        <v>0</v>
      </c>
      <c r="P13" s="324">
        <v>744.39</v>
      </c>
      <c r="Q13" s="324">
        <v>0</v>
      </c>
      <c r="R13" s="324">
        <v>0</v>
      </c>
      <c r="S13" s="324">
        <v>0</v>
      </c>
      <c r="T13" s="324">
        <v>318517.85</v>
      </c>
      <c r="U13" s="324">
        <v>0</v>
      </c>
      <c r="V13" s="324">
        <v>0</v>
      </c>
      <c r="W13" s="324">
        <v>0</v>
      </c>
      <c r="X13" s="324">
        <v>0</v>
      </c>
      <c r="Y13" s="324">
        <v>0</v>
      </c>
      <c r="Z13" s="324">
        <v>0</v>
      </c>
      <c r="AA13" s="324">
        <v>0</v>
      </c>
      <c r="AB13" s="324">
        <v>0</v>
      </c>
      <c r="AC13" s="324">
        <v>8704</v>
      </c>
      <c r="AD13" s="324">
        <v>0</v>
      </c>
      <c r="AE13" s="324">
        <v>246798.33</v>
      </c>
      <c r="AF13" s="324">
        <v>0</v>
      </c>
      <c r="AG13" s="324">
        <v>0</v>
      </c>
      <c r="AH13" s="324">
        <v>0</v>
      </c>
      <c r="AI13" s="324">
        <v>0</v>
      </c>
      <c r="AJ13" s="324">
        <v>0</v>
      </c>
      <c r="AK13" s="324">
        <v>0</v>
      </c>
      <c r="AL13" s="324">
        <v>0</v>
      </c>
      <c r="AM13" s="324">
        <v>0</v>
      </c>
      <c r="AN13" s="324">
        <v>3000</v>
      </c>
      <c r="AO13" s="324">
        <v>0</v>
      </c>
      <c r="AP13" s="324">
        <v>6412.8</v>
      </c>
      <c r="AQ13" s="324">
        <v>20902.72</v>
      </c>
      <c r="AR13" s="324">
        <v>32700</v>
      </c>
      <c r="AS13" s="324">
        <v>0</v>
      </c>
      <c r="AT13" s="324">
        <v>0</v>
      </c>
      <c r="AU13" s="324">
        <v>0</v>
      </c>
      <c r="AV13" s="324">
        <v>0</v>
      </c>
      <c r="AW13" s="324">
        <v>0</v>
      </c>
      <c r="AX13" s="324">
        <v>0</v>
      </c>
      <c r="AY13" s="324">
        <v>0</v>
      </c>
      <c r="AZ13" s="324">
        <v>0</v>
      </c>
      <c r="BA13" s="324">
        <v>0</v>
      </c>
      <c r="BB13" s="324">
        <v>0</v>
      </c>
      <c r="BC13" s="324">
        <v>0</v>
      </c>
      <c r="BD13" s="324">
        <v>0</v>
      </c>
      <c r="BE13" s="324">
        <v>0</v>
      </c>
      <c r="BF13" s="324">
        <v>0</v>
      </c>
      <c r="BG13" s="324">
        <v>0</v>
      </c>
      <c r="BH13" s="324">
        <v>0</v>
      </c>
      <c r="BI13" s="324">
        <v>0</v>
      </c>
      <c r="BJ13" s="324">
        <v>0</v>
      </c>
      <c r="BK13" s="324">
        <v>0</v>
      </c>
      <c r="BL13" s="324">
        <v>0</v>
      </c>
      <c r="BM13" s="324">
        <v>0</v>
      </c>
      <c r="BN13" s="324">
        <v>0</v>
      </c>
      <c r="BO13" s="324">
        <v>0</v>
      </c>
      <c r="BP13" s="324">
        <v>0</v>
      </c>
      <c r="BQ13" s="324">
        <v>0</v>
      </c>
      <c r="BR13" s="324">
        <v>0</v>
      </c>
      <c r="BS13" s="324">
        <v>0</v>
      </c>
      <c r="BT13" s="324">
        <v>0</v>
      </c>
      <c r="BU13" s="324">
        <v>0</v>
      </c>
      <c r="BV13" s="324">
        <v>0</v>
      </c>
      <c r="BW13" s="324">
        <v>0</v>
      </c>
      <c r="BX13" s="324">
        <v>0</v>
      </c>
      <c r="BY13" s="324">
        <v>0</v>
      </c>
      <c r="BZ13" s="324">
        <v>0</v>
      </c>
      <c r="CA13" s="324">
        <v>0</v>
      </c>
      <c r="CB13" s="324">
        <v>0</v>
      </c>
      <c r="CC13" s="324">
        <v>0</v>
      </c>
      <c r="CD13" s="324">
        <v>0</v>
      </c>
      <c r="CE13" s="324">
        <v>0</v>
      </c>
      <c r="CF13" s="324">
        <v>0</v>
      </c>
      <c r="CG13" s="324">
        <v>0</v>
      </c>
      <c r="CH13" s="324">
        <v>0</v>
      </c>
      <c r="CI13" s="324">
        <v>0</v>
      </c>
      <c r="CJ13" s="324">
        <v>0</v>
      </c>
      <c r="CK13" s="324">
        <v>0</v>
      </c>
      <c r="CL13" s="324">
        <v>0</v>
      </c>
      <c r="CM13" s="324">
        <v>0</v>
      </c>
      <c r="CN13" s="324">
        <v>0</v>
      </c>
      <c r="CO13" s="324">
        <v>0</v>
      </c>
      <c r="CP13" s="324">
        <v>0</v>
      </c>
      <c r="CQ13" s="324">
        <v>0</v>
      </c>
      <c r="CR13" s="324">
        <v>0</v>
      </c>
      <c r="CS13" s="324">
        <v>0</v>
      </c>
      <c r="CT13" s="324">
        <v>0</v>
      </c>
      <c r="CU13" s="324">
        <v>0</v>
      </c>
      <c r="CV13" s="324">
        <v>0</v>
      </c>
      <c r="CW13" s="324">
        <v>0</v>
      </c>
      <c r="CX13" s="324">
        <v>0</v>
      </c>
      <c r="CY13" s="324">
        <v>0</v>
      </c>
      <c r="CZ13" s="324">
        <v>0</v>
      </c>
      <c r="DA13" s="324">
        <v>0</v>
      </c>
      <c r="DB13" s="324">
        <v>0</v>
      </c>
      <c r="DC13" s="324">
        <v>0</v>
      </c>
      <c r="DD13" s="324">
        <v>0</v>
      </c>
      <c r="DE13" s="324">
        <v>0</v>
      </c>
      <c r="DF13" s="324">
        <v>0</v>
      </c>
      <c r="DG13" s="324">
        <v>0</v>
      </c>
      <c r="DH13" s="324">
        <v>0</v>
      </c>
      <c r="DI13" s="84">
        <v>0</v>
      </c>
      <c r="DJ13" s="84">
        <v>0</v>
      </c>
    </row>
    <row r="14" ht="22.5" customHeight="1" spans="1:114">
      <c r="A14" s="252" t="s">
        <v>289</v>
      </c>
      <c r="B14" s="366"/>
      <c r="C14" s="367"/>
      <c r="D14" s="367" t="s">
        <v>580</v>
      </c>
      <c r="E14" s="324">
        <v>625169</v>
      </c>
      <c r="F14" s="324">
        <v>0</v>
      </c>
      <c r="G14" s="324">
        <v>0</v>
      </c>
      <c r="H14" s="324">
        <v>0</v>
      </c>
      <c r="I14" s="324">
        <v>0</v>
      </c>
      <c r="J14" s="324">
        <v>0</v>
      </c>
      <c r="K14" s="324">
        <v>0</v>
      </c>
      <c r="L14" s="324">
        <v>0</v>
      </c>
      <c r="M14" s="324">
        <v>0</v>
      </c>
      <c r="N14" s="324">
        <v>0</v>
      </c>
      <c r="O14" s="324">
        <v>0</v>
      </c>
      <c r="P14" s="324">
        <v>0</v>
      </c>
      <c r="Q14" s="324">
        <v>0</v>
      </c>
      <c r="R14" s="324">
        <v>0</v>
      </c>
      <c r="S14" s="324">
        <v>0</v>
      </c>
      <c r="T14" s="324">
        <v>426269</v>
      </c>
      <c r="U14" s="324">
        <v>15482.1</v>
      </c>
      <c r="V14" s="324">
        <v>20000</v>
      </c>
      <c r="W14" s="324">
        <v>0</v>
      </c>
      <c r="X14" s="324">
        <v>0</v>
      </c>
      <c r="Y14" s="324">
        <v>0</v>
      </c>
      <c r="Z14" s="324">
        <v>5429.4</v>
      </c>
      <c r="AA14" s="324">
        <v>0</v>
      </c>
      <c r="AB14" s="324">
        <v>0</v>
      </c>
      <c r="AC14" s="324">
        <v>8418</v>
      </c>
      <c r="AD14" s="324">
        <v>0</v>
      </c>
      <c r="AE14" s="324">
        <v>50000</v>
      </c>
      <c r="AF14" s="324">
        <v>55000</v>
      </c>
      <c r="AG14" s="324">
        <v>27182</v>
      </c>
      <c r="AH14" s="324">
        <v>0</v>
      </c>
      <c r="AI14" s="324">
        <v>0</v>
      </c>
      <c r="AJ14" s="324">
        <v>29995</v>
      </c>
      <c r="AK14" s="324">
        <v>0</v>
      </c>
      <c r="AL14" s="324">
        <v>0</v>
      </c>
      <c r="AM14" s="324">
        <v>91100</v>
      </c>
      <c r="AN14" s="324">
        <v>12000</v>
      </c>
      <c r="AO14" s="324">
        <v>0</v>
      </c>
      <c r="AP14" s="324">
        <v>0</v>
      </c>
      <c r="AQ14" s="324">
        <v>0</v>
      </c>
      <c r="AR14" s="324">
        <v>81</v>
      </c>
      <c r="AS14" s="324">
        <v>0</v>
      </c>
      <c r="AT14" s="324">
        <v>111581.5</v>
      </c>
      <c r="AU14" s="324">
        <v>0</v>
      </c>
      <c r="AV14" s="324">
        <v>0</v>
      </c>
      <c r="AW14" s="324">
        <v>0</v>
      </c>
      <c r="AX14" s="324">
        <v>0</v>
      </c>
      <c r="AY14" s="324">
        <v>0</v>
      </c>
      <c r="AZ14" s="324">
        <v>0</v>
      </c>
      <c r="BA14" s="324">
        <v>0</v>
      </c>
      <c r="BB14" s="324">
        <v>0</v>
      </c>
      <c r="BC14" s="324">
        <v>0</v>
      </c>
      <c r="BD14" s="324">
        <v>0</v>
      </c>
      <c r="BE14" s="324">
        <v>0</v>
      </c>
      <c r="BF14" s="324">
        <v>0</v>
      </c>
      <c r="BG14" s="324">
        <v>0</v>
      </c>
      <c r="BH14" s="324">
        <v>0</v>
      </c>
      <c r="BI14" s="324">
        <v>0</v>
      </c>
      <c r="BJ14" s="324">
        <v>0</v>
      </c>
      <c r="BK14" s="324">
        <v>0</v>
      </c>
      <c r="BL14" s="324">
        <v>0</v>
      </c>
      <c r="BM14" s="324">
        <v>0</v>
      </c>
      <c r="BN14" s="324">
        <v>0</v>
      </c>
      <c r="BO14" s="324">
        <v>0</v>
      </c>
      <c r="BP14" s="324">
        <v>0</v>
      </c>
      <c r="BQ14" s="324">
        <v>0</v>
      </c>
      <c r="BR14" s="324">
        <v>0</v>
      </c>
      <c r="BS14" s="324">
        <v>0</v>
      </c>
      <c r="BT14" s="324">
        <v>0</v>
      </c>
      <c r="BU14" s="324">
        <v>0</v>
      </c>
      <c r="BV14" s="324">
        <v>0</v>
      </c>
      <c r="BW14" s="324">
        <v>0</v>
      </c>
      <c r="BX14" s="324">
        <v>0</v>
      </c>
      <c r="BY14" s="324">
        <v>0</v>
      </c>
      <c r="BZ14" s="324">
        <v>198900</v>
      </c>
      <c r="CA14" s="324">
        <v>0</v>
      </c>
      <c r="CB14" s="324">
        <v>0</v>
      </c>
      <c r="CC14" s="324">
        <v>0</v>
      </c>
      <c r="CD14" s="324">
        <v>0</v>
      </c>
      <c r="CE14" s="324">
        <v>0</v>
      </c>
      <c r="CF14" s="324">
        <v>0</v>
      </c>
      <c r="CG14" s="324">
        <v>198900</v>
      </c>
      <c r="CH14" s="324">
        <v>0</v>
      </c>
      <c r="CI14" s="324">
        <v>0</v>
      </c>
      <c r="CJ14" s="324">
        <v>0</v>
      </c>
      <c r="CK14" s="324">
        <v>0</v>
      </c>
      <c r="CL14" s="324">
        <v>0</v>
      </c>
      <c r="CM14" s="324">
        <v>0</v>
      </c>
      <c r="CN14" s="324">
        <v>0</v>
      </c>
      <c r="CO14" s="324">
        <v>0</v>
      </c>
      <c r="CP14" s="324">
        <v>0</v>
      </c>
      <c r="CQ14" s="324">
        <v>0</v>
      </c>
      <c r="CR14" s="324">
        <v>0</v>
      </c>
      <c r="CS14" s="324">
        <v>0</v>
      </c>
      <c r="CT14" s="324">
        <v>0</v>
      </c>
      <c r="CU14" s="324">
        <v>0</v>
      </c>
      <c r="CV14" s="324">
        <v>0</v>
      </c>
      <c r="CW14" s="324">
        <v>0</v>
      </c>
      <c r="CX14" s="324">
        <v>0</v>
      </c>
      <c r="CY14" s="324">
        <v>0</v>
      </c>
      <c r="CZ14" s="324">
        <v>0</v>
      </c>
      <c r="DA14" s="324">
        <v>0</v>
      </c>
      <c r="DB14" s="324">
        <v>0</v>
      </c>
      <c r="DC14" s="324">
        <v>0</v>
      </c>
      <c r="DD14" s="324">
        <v>0</v>
      </c>
      <c r="DE14" s="324">
        <v>0</v>
      </c>
      <c r="DF14" s="324">
        <v>0</v>
      </c>
      <c r="DG14" s="324">
        <v>0</v>
      </c>
      <c r="DH14" s="324">
        <v>0</v>
      </c>
      <c r="DI14" s="84">
        <v>0</v>
      </c>
      <c r="DJ14" s="84">
        <v>0</v>
      </c>
    </row>
    <row r="15" ht="22.5" customHeight="1" spans="1:114">
      <c r="A15" s="252" t="s">
        <v>291</v>
      </c>
      <c r="B15" s="366"/>
      <c r="C15" s="367"/>
      <c r="D15" s="367" t="s">
        <v>581</v>
      </c>
      <c r="E15" s="324">
        <v>240000</v>
      </c>
      <c r="F15" s="324">
        <v>0</v>
      </c>
      <c r="G15" s="324">
        <v>0</v>
      </c>
      <c r="H15" s="324">
        <v>0</v>
      </c>
      <c r="I15" s="324">
        <v>0</v>
      </c>
      <c r="J15" s="324">
        <v>0</v>
      </c>
      <c r="K15" s="324">
        <v>0</v>
      </c>
      <c r="L15" s="324">
        <v>0</v>
      </c>
      <c r="M15" s="324">
        <v>0</v>
      </c>
      <c r="N15" s="324">
        <v>0</v>
      </c>
      <c r="O15" s="324">
        <v>0</v>
      </c>
      <c r="P15" s="324">
        <v>0</v>
      </c>
      <c r="Q15" s="324">
        <v>0</v>
      </c>
      <c r="R15" s="324">
        <v>0</v>
      </c>
      <c r="S15" s="324">
        <v>0</v>
      </c>
      <c r="T15" s="324">
        <v>240000</v>
      </c>
      <c r="U15" s="324">
        <v>0</v>
      </c>
      <c r="V15" s="324">
        <v>0</v>
      </c>
      <c r="W15" s="324">
        <v>0</v>
      </c>
      <c r="X15" s="324">
        <v>0</v>
      </c>
      <c r="Y15" s="324">
        <v>0</v>
      </c>
      <c r="Z15" s="324">
        <v>117</v>
      </c>
      <c r="AA15" s="324">
        <v>0</v>
      </c>
      <c r="AB15" s="324">
        <v>0</v>
      </c>
      <c r="AC15" s="324">
        <v>0</v>
      </c>
      <c r="AD15" s="324">
        <v>0</v>
      </c>
      <c r="AE15" s="324">
        <v>0</v>
      </c>
      <c r="AF15" s="324">
        <v>0</v>
      </c>
      <c r="AG15" s="324">
        <v>0</v>
      </c>
      <c r="AH15" s="324">
        <v>236110.2</v>
      </c>
      <c r="AI15" s="324">
        <v>0</v>
      </c>
      <c r="AJ15" s="324">
        <v>0</v>
      </c>
      <c r="AK15" s="324">
        <v>0</v>
      </c>
      <c r="AL15" s="324">
        <v>0</v>
      </c>
      <c r="AM15" s="324">
        <v>0</v>
      </c>
      <c r="AN15" s="324">
        <v>0</v>
      </c>
      <c r="AO15" s="324">
        <v>0</v>
      </c>
      <c r="AP15" s="324">
        <v>0</v>
      </c>
      <c r="AQ15" s="324">
        <v>0</v>
      </c>
      <c r="AR15" s="324">
        <v>0</v>
      </c>
      <c r="AS15" s="324">
        <v>0</v>
      </c>
      <c r="AT15" s="324">
        <v>3772.8</v>
      </c>
      <c r="AU15" s="324">
        <v>0</v>
      </c>
      <c r="AV15" s="324">
        <v>0</v>
      </c>
      <c r="AW15" s="324">
        <v>0</v>
      </c>
      <c r="AX15" s="324">
        <v>0</v>
      </c>
      <c r="AY15" s="324">
        <v>0</v>
      </c>
      <c r="AZ15" s="324">
        <v>0</v>
      </c>
      <c r="BA15" s="324">
        <v>0</v>
      </c>
      <c r="BB15" s="324">
        <v>0</v>
      </c>
      <c r="BC15" s="324">
        <v>0</v>
      </c>
      <c r="BD15" s="324">
        <v>0</v>
      </c>
      <c r="BE15" s="324">
        <v>0</v>
      </c>
      <c r="BF15" s="324">
        <v>0</v>
      </c>
      <c r="BG15" s="324">
        <v>0</v>
      </c>
      <c r="BH15" s="324">
        <v>0</v>
      </c>
      <c r="BI15" s="324">
        <v>0</v>
      </c>
      <c r="BJ15" s="324">
        <v>0</v>
      </c>
      <c r="BK15" s="324">
        <v>0</v>
      </c>
      <c r="BL15" s="324">
        <v>0</v>
      </c>
      <c r="BM15" s="324">
        <v>0</v>
      </c>
      <c r="BN15" s="324">
        <v>0</v>
      </c>
      <c r="BO15" s="324">
        <v>0</v>
      </c>
      <c r="BP15" s="324">
        <v>0</v>
      </c>
      <c r="BQ15" s="324">
        <v>0</v>
      </c>
      <c r="BR15" s="324">
        <v>0</v>
      </c>
      <c r="BS15" s="324">
        <v>0</v>
      </c>
      <c r="BT15" s="324">
        <v>0</v>
      </c>
      <c r="BU15" s="324">
        <v>0</v>
      </c>
      <c r="BV15" s="324">
        <v>0</v>
      </c>
      <c r="BW15" s="324">
        <v>0</v>
      </c>
      <c r="BX15" s="324">
        <v>0</v>
      </c>
      <c r="BY15" s="324">
        <v>0</v>
      </c>
      <c r="BZ15" s="324">
        <v>0</v>
      </c>
      <c r="CA15" s="324">
        <v>0</v>
      </c>
      <c r="CB15" s="324">
        <v>0</v>
      </c>
      <c r="CC15" s="324">
        <v>0</v>
      </c>
      <c r="CD15" s="324">
        <v>0</v>
      </c>
      <c r="CE15" s="324">
        <v>0</v>
      </c>
      <c r="CF15" s="324">
        <v>0</v>
      </c>
      <c r="CG15" s="324">
        <v>0</v>
      </c>
      <c r="CH15" s="324">
        <v>0</v>
      </c>
      <c r="CI15" s="324">
        <v>0</v>
      </c>
      <c r="CJ15" s="324">
        <v>0</v>
      </c>
      <c r="CK15" s="324">
        <v>0</v>
      </c>
      <c r="CL15" s="324">
        <v>0</v>
      </c>
      <c r="CM15" s="324">
        <v>0</v>
      </c>
      <c r="CN15" s="324">
        <v>0</v>
      </c>
      <c r="CO15" s="324">
        <v>0</v>
      </c>
      <c r="CP15" s="324">
        <v>0</v>
      </c>
      <c r="CQ15" s="324">
        <v>0</v>
      </c>
      <c r="CR15" s="324">
        <v>0</v>
      </c>
      <c r="CS15" s="324">
        <v>0</v>
      </c>
      <c r="CT15" s="324">
        <v>0</v>
      </c>
      <c r="CU15" s="324">
        <v>0</v>
      </c>
      <c r="CV15" s="324">
        <v>0</v>
      </c>
      <c r="CW15" s="324">
        <v>0</v>
      </c>
      <c r="CX15" s="324">
        <v>0</v>
      </c>
      <c r="CY15" s="324">
        <v>0</v>
      </c>
      <c r="CZ15" s="324">
        <v>0</v>
      </c>
      <c r="DA15" s="324">
        <v>0</v>
      </c>
      <c r="DB15" s="324">
        <v>0</v>
      </c>
      <c r="DC15" s="324">
        <v>0</v>
      </c>
      <c r="DD15" s="324">
        <v>0</v>
      </c>
      <c r="DE15" s="324">
        <v>0</v>
      </c>
      <c r="DF15" s="324">
        <v>0</v>
      </c>
      <c r="DG15" s="324">
        <v>0</v>
      </c>
      <c r="DH15" s="324">
        <v>0</v>
      </c>
      <c r="DI15" s="84">
        <v>0</v>
      </c>
      <c r="DJ15" s="84">
        <v>0</v>
      </c>
    </row>
    <row r="16" ht="22.5" customHeight="1" spans="1:114">
      <c r="A16" s="248" t="s">
        <v>293</v>
      </c>
      <c r="B16" s="364"/>
      <c r="C16" s="365"/>
      <c r="D16" s="365" t="s">
        <v>296</v>
      </c>
      <c r="E16" s="324">
        <v>77981.08</v>
      </c>
      <c r="F16" s="324">
        <v>77981.08</v>
      </c>
      <c r="G16" s="324">
        <f t="shared" ref="G16:S16" si="24">G17</f>
        <v>0</v>
      </c>
      <c r="H16" s="324">
        <f t="shared" si="24"/>
        <v>0</v>
      </c>
      <c r="I16" s="324">
        <f t="shared" si="24"/>
        <v>0</v>
      </c>
      <c r="J16" s="324">
        <f t="shared" si="24"/>
        <v>0</v>
      </c>
      <c r="K16" s="324">
        <f t="shared" si="24"/>
        <v>0</v>
      </c>
      <c r="L16" s="324">
        <f t="shared" si="24"/>
        <v>0</v>
      </c>
      <c r="M16" s="324">
        <f t="shared" si="24"/>
        <v>77981.08</v>
      </c>
      <c r="N16" s="324">
        <f t="shared" si="24"/>
        <v>0</v>
      </c>
      <c r="O16" s="324">
        <f t="shared" si="24"/>
        <v>0</v>
      </c>
      <c r="P16" s="324">
        <f t="shared" si="24"/>
        <v>0</v>
      </c>
      <c r="Q16" s="324">
        <f t="shared" si="24"/>
        <v>0</v>
      </c>
      <c r="R16" s="324">
        <f t="shared" si="24"/>
        <v>0</v>
      </c>
      <c r="S16" s="324">
        <f t="shared" si="24"/>
        <v>0</v>
      </c>
      <c r="T16" s="324">
        <v>0</v>
      </c>
      <c r="U16" s="324">
        <f t="shared" ref="U16:AT16" si="25">U17</f>
        <v>0</v>
      </c>
      <c r="V16" s="324">
        <f t="shared" si="25"/>
        <v>0</v>
      </c>
      <c r="W16" s="324">
        <f t="shared" si="25"/>
        <v>0</v>
      </c>
      <c r="X16" s="324">
        <f t="shared" si="25"/>
        <v>0</v>
      </c>
      <c r="Y16" s="324">
        <f t="shared" si="25"/>
        <v>0</v>
      </c>
      <c r="Z16" s="324">
        <f t="shared" si="25"/>
        <v>0</v>
      </c>
      <c r="AA16" s="324">
        <f t="shared" si="25"/>
        <v>0</v>
      </c>
      <c r="AB16" s="324">
        <f t="shared" si="25"/>
        <v>0</v>
      </c>
      <c r="AC16" s="324">
        <f t="shared" si="25"/>
        <v>0</v>
      </c>
      <c r="AD16" s="324">
        <f t="shared" si="25"/>
        <v>0</v>
      </c>
      <c r="AE16" s="324">
        <f t="shared" si="25"/>
        <v>0</v>
      </c>
      <c r="AF16" s="324">
        <f t="shared" si="25"/>
        <v>0</v>
      </c>
      <c r="AG16" s="324">
        <f t="shared" si="25"/>
        <v>0</v>
      </c>
      <c r="AH16" s="324">
        <f t="shared" si="25"/>
        <v>0</v>
      </c>
      <c r="AI16" s="324">
        <f t="shared" si="25"/>
        <v>0</v>
      </c>
      <c r="AJ16" s="324">
        <f t="shared" si="25"/>
        <v>0</v>
      </c>
      <c r="AK16" s="324">
        <f t="shared" si="25"/>
        <v>0</v>
      </c>
      <c r="AL16" s="324">
        <f t="shared" si="25"/>
        <v>0</v>
      </c>
      <c r="AM16" s="324">
        <f t="shared" si="25"/>
        <v>0</v>
      </c>
      <c r="AN16" s="324">
        <f t="shared" si="25"/>
        <v>0</v>
      </c>
      <c r="AO16" s="324">
        <f t="shared" si="25"/>
        <v>0</v>
      </c>
      <c r="AP16" s="324">
        <f t="shared" si="25"/>
        <v>0</v>
      </c>
      <c r="AQ16" s="324">
        <f t="shared" si="25"/>
        <v>0</v>
      </c>
      <c r="AR16" s="324">
        <f t="shared" si="25"/>
        <v>0</v>
      </c>
      <c r="AS16" s="324">
        <f t="shared" si="25"/>
        <v>0</v>
      </c>
      <c r="AT16" s="324">
        <f t="shared" si="25"/>
        <v>0</v>
      </c>
      <c r="AU16" s="324">
        <v>0</v>
      </c>
      <c r="AV16" s="324">
        <f t="shared" ref="AV16:BG16" si="26">AV17</f>
        <v>0</v>
      </c>
      <c r="AW16" s="324">
        <f t="shared" si="26"/>
        <v>0</v>
      </c>
      <c r="AX16" s="324">
        <f t="shared" si="26"/>
        <v>0</v>
      </c>
      <c r="AY16" s="324">
        <f t="shared" si="26"/>
        <v>0</v>
      </c>
      <c r="AZ16" s="324">
        <f t="shared" si="26"/>
        <v>0</v>
      </c>
      <c r="BA16" s="324">
        <f t="shared" si="26"/>
        <v>0</v>
      </c>
      <c r="BB16" s="324">
        <f t="shared" si="26"/>
        <v>0</v>
      </c>
      <c r="BC16" s="324">
        <f t="shared" si="26"/>
        <v>0</v>
      </c>
      <c r="BD16" s="324">
        <f t="shared" si="26"/>
        <v>0</v>
      </c>
      <c r="BE16" s="324">
        <f t="shared" si="26"/>
        <v>0</v>
      </c>
      <c r="BF16" s="324">
        <f t="shared" si="26"/>
        <v>0</v>
      </c>
      <c r="BG16" s="324">
        <f t="shared" si="26"/>
        <v>0</v>
      </c>
      <c r="BH16" s="324">
        <v>0</v>
      </c>
      <c r="BI16" s="324">
        <f>BI17</f>
        <v>0</v>
      </c>
      <c r="BJ16" s="324">
        <f>BJ17</f>
        <v>0</v>
      </c>
      <c r="BK16" s="324">
        <f>BK17</f>
        <v>0</v>
      </c>
      <c r="BL16" s="324">
        <f>BL17</f>
        <v>0</v>
      </c>
      <c r="BM16" s="324">
        <v>0</v>
      </c>
      <c r="BN16" s="324">
        <f t="shared" ref="BN16:BY16" si="27">BN17</f>
        <v>0</v>
      </c>
      <c r="BO16" s="324">
        <f t="shared" si="27"/>
        <v>0</v>
      </c>
      <c r="BP16" s="324">
        <f t="shared" si="27"/>
        <v>0</v>
      </c>
      <c r="BQ16" s="324">
        <f t="shared" si="27"/>
        <v>0</v>
      </c>
      <c r="BR16" s="324">
        <f t="shared" si="27"/>
        <v>0</v>
      </c>
      <c r="BS16" s="324">
        <f t="shared" si="27"/>
        <v>0</v>
      </c>
      <c r="BT16" s="324">
        <f t="shared" si="27"/>
        <v>0</v>
      </c>
      <c r="BU16" s="324">
        <f t="shared" si="27"/>
        <v>0</v>
      </c>
      <c r="BV16" s="324">
        <f t="shared" si="27"/>
        <v>0</v>
      </c>
      <c r="BW16" s="324">
        <f t="shared" si="27"/>
        <v>0</v>
      </c>
      <c r="BX16" s="324">
        <f t="shared" si="27"/>
        <v>0</v>
      </c>
      <c r="BY16" s="324">
        <f t="shared" si="27"/>
        <v>0</v>
      </c>
      <c r="BZ16" s="324">
        <v>0</v>
      </c>
      <c r="CA16" s="324">
        <f t="shared" ref="CA16:CP16" si="28">CA17</f>
        <v>0</v>
      </c>
      <c r="CB16" s="324">
        <f t="shared" si="28"/>
        <v>0</v>
      </c>
      <c r="CC16" s="324">
        <f t="shared" si="28"/>
        <v>0</v>
      </c>
      <c r="CD16" s="324">
        <f t="shared" si="28"/>
        <v>0</v>
      </c>
      <c r="CE16" s="324">
        <f t="shared" si="28"/>
        <v>0</v>
      </c>
      <c r="CF16" s="324">
        <f t="shared" si="28"/>
        <v>0</v>
      </c>
      <c r="CG16" s="324">
        <f t="shared" si="28"/>
        <v>0</v>
      </c>
      <c r="CH16" s="324">
        <f t="shared" si="28"/>
        <v>0</v>
      </c>
      <c r="CI16" s="324">
        <f t="shared" si="28"/>
        <v>0</v>
      </c>
      <c r="CJ16" s="324">
        <f t="shared" si="28"/>
        <v>0</v>
      </c>
      <c r="CK16" s="324">
        <f t="shared" si="28"/>
        <v>0</v>
      </c>
      <c r="CL16" s="324">
        <f t="shared" si="28"/>
        <v>0</v>
      </c>
      <c r="CM16" s="324">
        <f t="shared" si="28"/>
        <v>0</v>
      </c>
      <c r="CN16" s="324">
        <f t="shared" si="28"/>
        <v>0</v>
      </c>
      <c r="CO16" s="324">
        <f t="shared" si="28"/>
        <v>0</v>
      </c>
      <c r="CP16" s="324">
        <f t="shared" si="28"/>
        <v>0</v>
      </c>
      <c r="CQ16" s="324">
        <v>0</v>
      </c>
      <c r="CR16" s="324">
        <f>CR17</f>
        <v>0</v>
      </c>
      <c r="CS16" s="324">
        <f>CS17</f>
        <v>0</v>
      </c>
      <c r="CT16" s="324">
        <v>0</v>
      </c>
      <c r="CU16" s="324">
        <f t="shared" ref="CU16:CZ16" si="29">CU17</f>
        <v>0</v>
      </c>
      <c r="CV16" s="324">
        <f t="shared" si="29"/>
        <v>0</v>
      </c>
      <c r="CW16" s="324">
        <f t="shared" si="29"/>
        <v>0</v>
      </c>
      <c r="CX16" s="324">
        <f t="shared" si="29"/>
        <v>0</v>
      </c>
      <c r="CY16" s="324">
        <f t="shared" si="29"/>
        <v>0</v>
      </c>
      <c r="CZ16" s="324">
        <f t="shared" si="29"/>
        <v>0</v>
      </c>
      <c r="DA16" s="324">
        <v>0</v>
      </c>
      <c r="DB16" s="324">
        <f>DB17</f>
        <v>0</v>
      </c>
      <c r="DC16" s="324">
        <f>DC17</f>
        <v>0</v>
      </c>
      <c r="DD16" s="324">
        <f>DD17</f>
        <v>0</v>
      </c>
      <c r="DE16" s="324">
        <v>0</v>
      </c>
      <c r="DF16" s="324">
        <f>DF17</f>
        <v>0</v>
      </c>
      <c r="DG16" s="324">
        <f>DG17</f>
        <v>0</v>
      </c>
      <c r="DH16" s="324">
        <f>DH17</f>
        <v>0</v>
      </c>
      <c r="DI16" s="84">
        <f>DI17</f>
        <v>0</v>
      </c>
      <c r="DJ16" s="84">
        <f>DJ17</f>
        <v>0</v>
      </c>
    </row>
    <row r="17" ht="22.5" customHeight="1" spans="1:114">
      <c r="A17" s="252" t="s">
        <v>295</v>
      </c>
      <c r="B17" s="366"/>
      <c r="C17" s="367"/>
      <c r="D17" s="367" t="s">
        <v>582</v>
      </c>
      <c r="E17" s="324">
        <v>77981.08</v>
      </c>
      <c r="F17" s="324">
        <v>77981.08</v>
      </c>
      <c r="G17" s="324">
        <v>0</v>
      </c>
      <c r="H17" s="324">
        <v>0</v>
      </c>
      <c r="I17" s="324">
        <v>0</v>
      </c>
      <c r="J17" s="324">
        <v>0</v>
      </c>
      <c r="K17" s="324">
        <v>0</v>
      </c>
      <c r="L17" s="324">
        <v>0</v>
      </c>
      <c r="M17" s="324">
        <v>77981.08</v>
      </c>
      <c r="N17" s="324">
        <v>0</v>
      </c>
      <c r="O17" s="324">
        <v>0</v>
      </c>
      <c r="P17" s="324">
        <v>0</v>
      </c>
      <c r="Q17" s="324">
        <v>0</v>
      </c>
      <c r="R17" s="324">
        <v>0</v>
      </c>
      <c r="S17" s="324">
        <v>0</v>
      </c>
      <c r="T17" s="324">
        <v>0</v>
      </c>
      <c r="U17" s="324">
        <v>0</v>
      </c>
      <c r="V17" s="324">
        <v>0</v>
      </c>
      <c r="W17" s="324">
        <v>0</v>
      </c>
      <c r="X17" s="324">
        <v>0</v>
      </c>
      <c r="Y17" s="324">
        <v>0</v>
      </c>
      <c r="Z17" s="324">
        <v>0</v>
      </c>
      <c r="AA17" s="324">
        <v>0</v>
      </c>
      <c r="AB17" s="324">
        <v>0</v>
      </c>
      <c r="AC17" s="324">
        <v>0</v>
      </c>
      <c r="AD17" s="324">
        <v>0</v>
      </c>
      <c r="AE17" s="324">
        <v>0</v>
      </c>
      <c r="AF17" s="324">
        <v>0</v>
      </c>
      <c r="AG17" s="324">
        <v>0</v>
      </c>
      <c r="AH17" s="324">
        <v>0</v>
      </c>
      <c r="AI17" s="324">
        <v>0</v>
      </c>
      <c r="AJ17" s="324">
        <v>0</v>
      </c>
      <c r="AK17" s="324">
        <v>0</v>
      </c>
      <c r="AL17" s="324">
        <v>0</v>
      </c>
      <c r="AM17" s="324">
        <v>0</v>
      </c>
      <c r="AN17" s="324">
        <v>0</v>
      </c>
      <c r="AO17" s="324">
        <v>0</v>
      </c>
      <c r="AP17" s="324">
        <v>0</v>
      </c>
      <c r="AQ17" s="324">
        <v>0</v>
      </c>
      <c r="AR17" s="324">
        <v>0</v>
      </c>
      <c r="AS17" s="324">
        <v>0</v>
      </c>
      <c r="AT17" s="324">
        <v>0</v>
      </c>
      <c r="AU17" s="324">
        <v>0</v>
      </c>
      <c r="AV17" s="324">
        <v>0</v>
      </c>
      <c r="AW17" s="324">
        <v>0</v>
      </c>
      <c r="AX17" s="324">
        <v>0</v>
      </c>
      <c r="AY17" s="324">
        <v>0</v>
      </c>
      <c r="AZ17" s="324">
        <v>0</v>
      </c>
      <c r="BA17" s="324">
        <v>0</v>
      </c>
      <c r="BB17" s="324">
        <v>0</v>
      </c>
      <c r="BC17" s="324">
        <v>0</v>
      </c>
      <c r="BD17" s="324">
        <v>0</v>
      </c>
      <c r="BE17" s="324">
        <v>0</v>
      </c>
      <c r="BF17" s="324">
        <v>0</v>
      </c>
      <c r="BG17" s="324">
        <v>0</v>
      </c>
      <c r="BH17" s="324">
        <v>0</v>
      </c>
      <c r="BI17" s="324">
        <v>0</v>
      </c>
      <c r="BJ17" s="324">
        <v>0</v>
      </c>
      <c r="BK17" s="324">
        <v>0</v>
      </c>
      <c r="BL17" s="324">
        <v>0</v>
      </c>
      <c r="BM17" s="324">
        <v>0</v>
      </c>
      <c r="BN17" s="324">
        <v>0</v>
      </c>
      <c r="BO17" s="324">
        <v>0</v>
      </c>
      <c r="BP17" s="324">
        <v>0</v>
      </c>
      <c r="BQ17" s="324">
        <v>0</v>
      </c>
      <c r="BR17" s="324">
        <v>0</v>
      </c>
      <c r="BS17" s="324">
        <v>0</v>
      </c>
      <c r="BT17" s="324">
        <v>0</v>
      </c>
      <c r="BU17" s="324">
        <v>0</v>
      </c>
      <c r="BV17" s="324">
        <v>0</v>
      </c>
      <c r="BW17" s="324">
        <v>0</v>
      </c>
      <c r="BX17" s="324">
        <v>0</v>
      </c>
      <c r="BY17" s="324">
        <v>0</v>
      </c>
      <c r="BZ17" s="324">
        <v>0</v>
      </c>
      <c r="CA17" s="324">
        <v>0</v>
      </c>
      <c r="CB17" s="324">
        <v>0</v>
      </c>
      <c r="CC17" s="324">
        <v>0</v>
      </c>
      <c r="CD17" s="324">
        <v>0</v>
      </c>
      <c r="CE17" s="324">
        <v>0</v>
      </c>
      <c r="CF17" s="324">
        <v>0</v>
      </c>
      <c r="CG17" s="324">
        <v>0</v>
      </c>
      <c r="CH17" s="324">
        <v>0</v>
      </c>
      <c r="CI17" s="324">
        <v>0</v>
      </c>
      <c r="CJ17" s="324">
        <v>0</v>
      </c>
      <c r="CK17" s="324">
        <v>0</v>
      </c>
      <c r="CL17" s="324">
        <v>0</v>
      </c>
      <c r="CM17" s="324">
        <v>0</v>
      </c>
      <c r="CN17" s="324">
        <v>0</v>
      </c>
      <c r="CO17" s="324">
        <v>0</v>
      </c>
      <c r="CP17" s="324">
        <v>0</v>
      </c>
      <c r="CQ17" s="324">
        <v>0</v>
      </c>
      <c r="CR17" s="324">
        <v>0</v>
      </c>
      <c r="CS17" s="324">
        <v>0</v>
      </c>
      <c r="CT17" s="324">
        <v>0</v>
      </c>
      <c r="CU17" s="324">
        <v>0</v>
      </c>
      <c r="CV17" s="324">
        <v>0</v>
      </c>
      <c r="CW17" s="324">
        <v>0</v>
      </c>
      <c r="CX17" s="324">
        <v>0</v>
      </c>
      <c r="CY17" s="324">
        <v>0</v>
      </c>
      <c r="CZ17" s="324">
        <v>0</v>
      </c>
      <c r="DA17" s="324">
        <v>0</v>
      </c>
      <c r="DB17" s="324">
        <v>0</v>
      </c>
      <c r="DC17" s="324">
        <v>0</v>
      </c>
      <c r="DD17" s="324">
        <v>0</v>
      </c>
      <c r="DE17" s="324">
        <v>0</v>
      </c>
      <c r="DF17" s="324">
        <v>0</v>
      </c>
      <c r="DG17" s="324">
        <v>0</v>
      </c>
      <c r="DH17" s="324">
        <v>0</v>
      </c>
      <c r="DI17" s="84">
        <v>0</v>
      </c>
      <c r="DJ17" s="84">
        <v>0</v>
      </c>
    </row>
    <row r="18" ht="22.5" customHeight="1" spans="1:114">
      <c r="A18" s="248" t="s">
        <v>297</v>
      </c>
      <c r="B18" s="364"/>
      <c r="C18" s="365"/>
      <c r="D18" s="365" t="s">
        <v>298</v>
      </c>
      <c r="E18" s="324">
        <v>21042.85</v>
      </c>
      <c r="F18" s="324">
        <v>21042.85</v>
      </c>
      <c r="G18" s="324">
        <f t="shared" ref="G18:S18" si="30">G19</f>
        <v>0</v>
      </c>
      <c r="H18" s="324">
        <f t="shared" si="30"/>
        <v>0</v>
      </c>
      <c r="I18" s="324">
        <f t="shared" si="30"/>
        <v>0</v>
      </c>
      <c r="J18" s="324">
        <f t="shared" si="30"/>
        <v>0</v>
      </c>
      <c r="K18" s="324">
        <f t="shared" si="30"/>
        <v>0</v>
      </c>
      <c r="L18" s="324">
        <f t="shared" si="30"/>
        <v>0</v>
      </c>
      <c r="M18" s="324">
        <f t="shared" si="30"/>
        <v>0</v>
      </c>
      <c r="N18" s="324">
        <f t="shared" si="30"/>
        <v>21042.85</v>
      </c>
      <c r="O18" s="324">
        <f t="shared" si="30"/>
        <v>0</v>
      </c>
      <c r="P18" s="324">
        <f t="shared" si="30"/>
        <v>0</v>
      </c>
      <c r="Q18" s="324">
        <f t="shared" si="30"/>
        <v>0</v>
      </c>
      <c r="R18" s="324">
        <f t="shared" si="30"/>
        <v>0</v>
      </c>
      <c r="S18" s="324">
        <f t="shared" si="30"/>
        <v>0</v>
      </c>
      <c r="T18" s="324">
        <v>0</v>
      </c>
      <c r="U18" s="324">
        <f t="shared" ref="U18:AT18" si="31">U19</f>
        <v>0</v>
      </c>
      <c r="V18" s="324">
        <f t="shared" si="31"/>
        <v>0</v>
      </c>
      <c r="W18" s="324">
        <f t="shared" si="31"/>
        <v>0</v>
      </c>
      <c r="X18" s="324">
        <f t="shared" si="31"/>
        <v>0</v>
      </c>
      <c r="Y18" s="324">
        <f t="shared" si="31"/>
        <v>0</v>
      </c>
      <c r="Z18" s="324">
        <f t="shared" si="31"/>
        <v>0</v>
      </c>
      <c r="AA18" s="324">
        <f t="shared" si="31"/>
        <v>0</v>
      </c>
      <c r="AB18" s="324">
        <f t="shared" si="31"/>
        <v>0</v>
      </c>
      <c r="AC18" s="324">
        <f t="shared" si="31"/>
        <v>0</v>
      </c>
      <c r="AD18" s="324">
        <f t="shared" si="31"/>
        <v>0</v>
      </c>
      <c r="AE18" s="324">
        <f t="shared" si="31"/>
        <v>0</v>
      </c>
      <c r="AF18" s="324">
        <f t="shared" si="31"/>
        <v>0</v>
      </c>
      <c r="AG18" s="324">
        <f t="shared" si="31"/>
        <v>0</v>
      </c>
      <c r="AH18" s="324">
        <f t="shared" si="31"/>
        <v>0</v>
      </c>
      <c r="AI18" s="324">
        <f t="shared" si="31"/>
        <v>0</v>
      </c>
      <c r="AJ18" s="324">
        <f t="shared" si="31"/>
        <v>0</v>
      </c>
      <c r="AK18" s="324">
        <f t="shared" si="31"/>
        <v>0</v>
      </c>
      <c r="AL18" s="324">
        <f t="shared" si="31"/>
        <v>0</v>
      </c>
      <c r="AM18" s="324">
        <f t="shared" si="31"/>
        <v>0</v>
      </c>
      <c r="AN18" s="324">
        <f t="shared" si="31"/>
        <v>0</v>
      </c>
      <c r="AO18" s="324">
        <f t="shared" si="31"/>
        <v>0</v>
      </c>
      <c r="AP18" s="324">
        <f t="shared" si="31"/>
        <v>0</v>
      </c>
      <c r="AQ18" s="324">
        <f t="shared" si="31"/>
        <v>0</v>
      </c>
      <c r="AR18" s="324">
        <f t="shared" si="31"/>
        <v>0</v>
      </c>
      <c r="AS18" s="324">
        <f t="shared" si="31"/>
        <v>0</v>
      </c>
      <c r="AT18" s="324">
        <f t="shared" si="31"/>
        <v>0</v>
      </c>
      <c r="AU18" s="324">
        <v>0</v>
      </c>
      <c r="AV18" s="324">
        <f t="shared" ref="AV18:BG18" si="32">AV19</f>
        <v>0</v>
      </c>
      <c r="AW18" s="324">
        <f t="shared" si="32"/>
        <v>0</v>
      </c>
      <c r="AX18" s="324">
        <f t="shared" si="32"/>
        <v>0</v>
      </c>
      <c r="AY18" s="324">
        <f t="shared" si="32"/>
        <v>0</v>
      </c>
      <c r="AZ18" s="324">
        <f t="shared" si="32"/>
        <v>0</v>
      </c>
      <c r="BA18" s="324">
        <f t="shared" si="32"/>
        <v>0</v>
      </c>
      <c r="BB18" s="324">
        <f t="shared" si="32"/>
        <v>0</v>
      </c>
      <c r="BC18" s="324">
        <f t="shared" si="32"/>
        <v>0</v>
      </c>
      <c r="BD18" s="324">
        <f t="shared" si="32"/>
        <v>0</v>
      </c>
      <c r="BE18" s="324">
        <f t="shared" si="32"/>
        <v>0</v>
      </c>
      <c r="BF18" s="324">
        <f t="shared" si="32"/>
        <v>0</v>
      </c>
      <c r="BG18" s="324">
        <f t="shared" si="32"/>
        <v>0</v>
      </c>
      <c r="BH18" s="324">
        <v>0</v>
      </c>
      <c r="BI18" s="324">
        <f>BI19</f>
        <v>0</v>
      </c>
      <c r="BJ18" s="324">
        <f>BJ19</f>
        <v>0</v>
      </c>
      <c r="BK18" s="324">
        <f>BK19</f>
        <v>0</v>
      </c>
      <c r="BL18" s="324">
        <f>BL19</f>
        <v>0</v>
      </c>
      <c r="BM18" s="324">
        <v>0</v>
      </c>
      <c r="BN18" s="324">
        <f t="shared" ref="BN18:BY18" si="33">BN19</f>
        <v>0</v>
      </c>
      <c r="BO18" s="324">
        <f t="shared" si="33"/>
        <v>0</v>
      </c>
      <c r="BP18" s="324">
        <f t="shared" si="33"/>
        <v>0</v>
      </c>
      <c r="BQ18" s="324">
        <f t="shared" si="33"/>
        <v>0</v>
      </c>
      <c r="BR18" s="324">
        <f t="shared" si="33"/>
        <v>0</v>
      </c>
      <c r="BS18" s="324">
        <f t="shared" si="33"/>
        <v>0</v>
      </c>
      <c r="BT18" s="324">
        <f t="shared" si="33"/>
        <v>0</v>
      </c>
      <c r="BU18" s="324">
        <f t="shared" si="33"/>
        <v>0</v>
      </c>
      <c r="BV18" s="324">
        <f t="shared" si="33"/>
        <v>0</v>
      </c>
      <c r="BW18" s="324">
        <f t="shared" si="33"/>
        <v>0</v>
      </c>
      <c r="BX18" s="324">
        <f t="shared" si="33"/>
        <v>0</v>
      </c>
      <c r="BY18" s="324">
        <f t="shared" si="33"/>
        <v>0</v>
      </c>
      <c r="BZ18" s="324">
        <v>0</v>
      </c>
      <c r="CA18" s="324">
        <f t="shared" ref="CA18:CP18" si="34">CA19</f>
        <v>0</v>
      </c>
      <c r="CB18" s="324">
        <f t="shared" si="34"/>
        <v>0</v>
      </c>
      <c r="CC18" s="324">
        <f t="shared" si="34"/>
        <v>0</v>
      </c>
      <c r="CD18" s="324">
        <f t="shared" si="34"/>
        <v>0</v>
      </c>
      <c r="CE18" s="324">
        <f t="shared" si="34"/>
        <v>0</v>
      </c>
      <c r="CF18" s="324">
        <f t="shared" si="34"/>
        <v>0</v>
      </c>
      <c r="CG18" s="324">
        <f t="shared" si="34"/>
        <v>0</v>
      </c>
      <c r="CH18" s="324">
        <f t="shared" si="34"/>
        <v>0</v>
      </c>
      <c r="CI18" s="324">
        <f t="shared" si="34"/>
        <v>0</v>
      </c>
      <c r="CJ18" s="324">
        <f t="shared" si="34"/>
        <v>0</v>
      </c>
      <c r="CK18" s="324">
        <f t="shared" si="34"/>
        <v>0</v>
      </c>
      <c r="CL18" s="324">
        <f t="shared" si="34"/>
        <v>0</v>
      </c>
      <c r="CM18" s="324">
        <f t="shared" si="34"/>
        <v>0</v>
      </c>
      <c r="CN18" s="324">
        <f t="shared" si="34"/>
        <v>0</v>
      </c>
      <c r="CO18" s="324">
        <f t="shared" si="34"/>
        <v>0</v>
      </c>
      <c r="CP18" s="324">
        <f t="shared" si="34"/>
        <v>0</v>
      </c>
      <c r="CQ18" s="324">
        <v>0</v>
      </c>
      <c r="CR18" s="324">
        <f>CR19</f>
        <v>0</v>
      </c>
      <c r="CS18" s="324">
        <f>CS19</f>
        <v>0</v>
      </c>
      <c r="CT18" s="324">
        <v>0</v>
      </c>
      <c r="CU18" s="324">
        <f t="shared" ref="CU18:CZ18" si="35">CU19</f>
        <v>0</v>
      </c>
      <c r="CV18" s="324">
        <f t="shared" si="35"/>
        <v>0</v>
      </c>
      <c r="CW18" s="324">
        <f t="shared" si="35"/>
        <v>0</v>
      </c>
      <c r="CX18" s="324">
        <f t="shared" si="35"/>
        <v>0</v>
      </c>
      <c r="CY18" s="324">
        <f t="shared" si="35"/>
        <v>0</v>
      </c>
      <c r="CZ18" s="324">
        <f t="shared" si="35"/>
        <v>0</v>
      </c>
      <c r="DA18" s="324">
        <v>0</v>
      </c>
      <c r="DB18" s="324">
        <f>DB19</f>
        <v>0</v>
      </c>
      <c r="DC18" s="324">
        <f>DC19</f>
        <v>0</v>
      </c>
      <c r="DD18" s="324">
        <f>DD19</f>
        <v>0</v>
      </c>
      <c r="DE18" s="324">
        <v>0</v>
      </c>
      <c r="DF18" s="324">
        <f>DF19</f>
        <v>0</v>
      </c>
      <c r="DG18" s="324">
        <f>DG19</f>
        <v>0</v>
      </c>
      <c r="DH18" s="324">
        <f>DH19</f>
        <v>0</v>
      </c>
      <c r="DI18" s="84">
        <f>DI19</f>
        <v>0</v>
      </c>
      <c r="DJ18" s="84">
        <f>DJ19</f>
        <v>0</v>
      </c>
    </row>
    <row r="19" ht="22.5" customHeight="1" spans="1:114">
      <c r="A19" s="248" t="s">
        <v>299</v>
      </c>
      <c r="B19" s="364"/>
      <c r="C19" s="365"/>
      <c r="D19" s="365" t="s">
        <v>583</v>
      </c>
      <c r="E19" s="324">
        <v>21042.85</v>
      </c>
      <c r="F19" s="324">
        <v>21042.85</v>
      </c>
      <c r="G19" s="324">
        <f t="shared" ref="G19:S19" si="36">G20</f>
        <v>0</v>
      </c>
      <c r="H19" s="324">
        <f t="shared" si="36"/>
        <v>0</v>
      </c>
      <c r="I19" s="324">
        <f t="shared" si="36"/>
        <v>0</v>
      </c>
      <c r="J19" s="324">
        <f t="shared" si="36"/>
        <v>0</v>
      </c>
      <c r="K19" s="324">
        <f t="shared" si="36"/>
        <v>0</v>
      </c>
      <c r="L19" s="324">
        <f t="shared" si="36"/>
        <v>0</v>
      </c>
      <c r="M19" s="324">
        <f t="shared" si="36"/>
        <v>0</v>
      </c>
      <c r="N19" s="324">
        <f t="shared" si="36"/>
        <v>21042.85</v>
      </c>
      <c r="O19" s="324">
        <f t="shared" si="36"/>
        <v>0</v>
      </c>
      <c r="P19" s="324">
        <f t="shared" si="36"/>
        <v>0</v>
      </c>
      <c r="Q19" s="324">
        <f t="shared" si="36"/>
        <v>0</v>
      </c>
      <c r="R19" s="324">
        <f t="shared" si="36"/>
        <v>0</v>
      </c>
      <c r="S19" s="324">
        <f t="shared" si="36"/>
        <v>0</v>
      </c>
      <c r="T19" s="324">
        <v>0</v>
      </c>
      <c r="U19" s="324">
        <f t="shared" ref="U19:AT19" si="37">U20</f>
        <v>0</v>
      </c>
      <c r="V19" s="324">
        <f t="shared" si="37"/>
        <v>0</v>
      </c>
      <c r="W19" s="324">
        <f t="shared" si="37"/>
        <v>0</v>
      </c>
      <c r="X19" s="324">
        <f t="shared" si="37"/>
        <v>0</v>
      </c>
      <c r="Y19" s="324">
        <f t="shared" si="37"/>
        <v>0</v>
      </c>
      <c r="Z19" s="324">
        <f t="shared" si="37"/>
        <v>0</v>
      </c>
      <c r="AA19" s="324">
        <f t="shared" si="37"/>
        <v>0</v>
      </c>
      <c r="AB19" s="324">
        <f t="shared" si="37"/>
        <v>0</v>
      </c>
      <c r="AC19" s="324">
        <f t="shared" si="37"/>
        <v>0</v>
      </c>
      <c r="AD19" s="324">
        <f t="shared" si="37"/>
        <v>0</v>
      </c>
      <c r="AE19" s="324">
        <f t="shared" si="37"/>
        <v>0</v>
      </c>
      <c r="AF19" s="324">
        <f t="shared" si="37"/>
        <v>0</v>
      </c>
      <c r="AG19" s="324">
        <f t="shared" si="37"/>
        <v>0</v>
      </c>
      <c r="AH19" s="324">
        <f t="shared" si="37"/>
        <v>0</v>
      </c>
      <c r="AI19" s="324">
        <f t="shared" si="37"/>
        <v>0</v>
      </c>
      <c r="AJ19" s="324">
        <f t="shared" si="37"/>
        <v>0</v>
      </c>
      <c r="AK19" s="324">
        <f t="shared" si="37"/>
        <v>0</v>
      </c>
      <c r="AL19" s="324">
        <f t="shared" si="37"/>
        <v>0</v>
      </c>
      <c r="AM19" s="324">
        <f t="shared" si="37"/>
        <v>0</v>
      </c>
      <c r="AN19" s="324">
        <f t="shared" si="37"/>
        <v>0</v>
      </c>
      <c r="AO19" s="324">
        <f t="shared" si="37"/>
        <v>0</v>
      </c>
      <c r="AP19" s="324">
        <f t="shared" si="37"/>
        <v>0</v>
      </c>
      <c r="AQ19" s="324">
        <f t="shared" si="37"/>
        <v>0</v>
      </c>
      <c r="AR19" s="324">
        <f t="shared" si="37"/>
        <v>0</v>
      </c>
      <c r="AS19" s="324">
        <f t="shared" si="37"/>
        <v>0</v>
      </c>
      <c r="AT19" s="324">
        <f t="shared" si="37"/>
        <v>0</v>
      </c>
      <c r="AU19" s="324">
        <v>0</v>
      </c>
      <c r="AV19" s="324">
        <f t="shared" ref="AV19:BG19" si="38">AV20</f>
        <v>0</v>
      </c>
      <c r="AW19" s="324">
        <f t="shared" si="38"/>
        <v>0</v>
      </c>
      <c r="AX19" s="324">
        <f t="shared" si="38"/>
        <v>0</v>
      </c>
      <c r="AY19" s="324">
        <f t="shared" si="38"/>
        <v>0</v>
      </c>
      <c r="AZ19" s="324">
        <f t="shared" si="38"/>
        <v>0</v>
      </c>
      <c r="BA19" s="324">
        <f t="shared" si="38"/>
        <v>0</v>
      </c>
      <c r="BB19" s="324">
        <f t="shared" si="38"/>
        <v>0</v>
      </c>
      <c r="BC19" s="324">
        <f t="shared" si="38"/>
        <v>0</v>
      </c>
      <c r="BD19" s="324">
        <f t="shared" si="38"/>
        <v>0</v>
      </c>
      <c r="BE19" s="324">
        <f t="shared" si="38"/>
        <v>0</v>
      </c>
      <c r="BF19" s="324">
        <f t="shared" si="38"/>
        <v>0</v>
      </c>
      <c r="BG19" s="324">
        <f t="shared" si="38"/>
        <v>0</v>
      </c>
      <c r="BH19" s="324">
        <v>0</v>
      </c>
      <c r="BI19" s="324">
        <f>BI20</f>
        <v>0</v>
      </c>
      <c r="BJ19" s="324">
        <f>BJ20</f>
        <v>0</v>
      </c>
      <c r="BK19" s="324">
        <f>BK20</f>
        <v>0</v>
      </c>
      <c r="BL19" s="324">
        <f>BL20</f>
        <v>0</v>
      </c>
      <c r="BM19" s="324">
        <v>0</v>
      </c>
      <c r="BN19" s="324">
        <f t="shared" ref="BN19:BY19" si="39">BN20</f>
        <v>0</v>
      </c>
      <c r="BO19" s="324">
        <f t="shared" si="39"/>
        <v>0</v>
      </c>
      <c r="BP19" s="324">
        <f t="shared" si="39"/>
        <v>0</v>
      </c>
      <c r="BQ19" s="324">
        <f t="shared" si="39"/>
        <v>0</v>
      </c>
      <c r="BR19" s="324">
        <f t="shared" si="39"/>
        <v>0</v>
      </c>
      <c r="BS19" s="324">
        <f t="shared" si="39"/>
        <v>0</v>
      </c>
      <c r="BT19" s="324">
        <f t="shared" si="39"/>
        <v>0</v>
      </c>
      <c r="BU19" s="324">
        <f t="shared" si="39"/>
        <v>0</v>
      </c>
      <c r="BV19" s="324">
        <f t="shared" si="39"/>
        <v>0</v>
      </c>
      <c r="BW19" s="324">
        <f t="shared" si="39"/>
        <v>0</v>
      </c>
      <c r="BX19" s="324">
        <f t="shared" si="39"/>
        <v>0</v>
      </c>
      <c r="BY19" s="324">
        <f t="shared" si="39"/>
        <v>0</v>
      </c>
      <c r="BZ19" s="324">
        <v>0</v>
      </c>
      <c r="CA19" s="324">
        <f t="shared" ref="CA19:CP19" si="40">CA20</f>
        <v>0</v>
      </c>
      <c r="CB19" s="324">
        <f t="shared" si="40"/>
        <v>0</v>
      </c>
      <c r="CC19" s="324">
        <f t="shared" si="40"/>
        <v>0</v>
      </c>
      <c r="CD19" s="324">
        <f t="shared" si="40"/>
        <v>0</v>
      </c>
      <c r="CE19" s="324">
        <f t="shared" si="40"/>
        <v>0</v>
      </c>
      <c r="CF19" s="324">
        <f t="shared" si="40"/>
        <v>0</v>
      </c>
      <c r="CG19" s="324">
        <f t="shared" si="40"/>
        <v>0</v>
      </c>
      <c r="CH19" s="324">
        <f t="shared" si="40"/>
        <v>0</v>
      </c>
      <c r="CI19" s="324">
        <f t="shared" si="40"/>
        <v>0</v>
      </c>
      <c r="CJ19" s="324">
        <f t="shared" si="40"/>
        <v>0</v>
      </c>
      <c r="CK19" s="324">
        <f t="shared" si="40"/>
        <v>0</v>
      </c>
      <c r="CL19" s="324">
        <f t="shared" si="40"/>
        <v>0</v>
      </c>
      <c r="CM19" s="324">
        <f t="shared" si="40"/>
        <v>0</v>
      </c>
      <c r="CN19" s="324">
        <f t="shared" si="40"/>
        <v>0</v>
      </c>
      <c r="CO19" s="324">
        <f t="shared" si="40"/>
        <v>0</v>
      </c>
      <c r="CP19" s="324">
        <f t="shared" si="40"/>
        <v>0</v>
      </c>
      <c r="CQ19" s="324">
        <v>0</v>
      </c>
      <c r="CR19" s="324">
        <f>CR20</f>
        <v>0</v>
      </c>
      <c r="CS19" s="324">
        <f>CS20</f>
        <v>0</v>
      </c>
      <c r="CT19" s="324">
        <v>0</v>
      </c>
      <c r="CU19" s="324">
        <f t="shared" ref="CU19:CZ19" si="41">CU20</f>
        <v>0</v>
      </c>
      <c r="CV19" s="324">
        <f t="shared" si="41"/>
        <v>0</v>
      </c>
      <c r="CW19" s="324">
        <f t="shared" si="41"/>
        <v>0</v>
      </c>
      <c r="CX19" s="324">
        <f t="shared" si="41"/>
        <v>0</v>
      </c>
      <c r="CY19" s="324">
        <f t="shared" si="41"/>
        <v>0</v>
      </c>
      <c r="CZ19" s="324">
        <f t="shared" si="41"/>
        <v>0</v>
      </c>
      <c r="DA19" s="324">
        <v>0</v>
      </c>
      <c r="DB19" s="324">
        <f>DB20</f>
        <v>0</v>
      </c>
      <c r="DC19" s="324">
        <f>DC20</f>
        <v>0</v>
      </c>
      <c r="DD19" s="324">
        <f>DD20</f>
        <v>0</v>
      </c>
      <c r="DE19" s="324">
        <v>0</v>
      </c>
      <c r="DF19" s="324">
        <f>DF20</f>
        <v>0</v>
      </c>
      <c r="DG19" s="324">
        <f>DG20</f>
        <v>0</v>
      </c>
      <c r="DH19" s="324">
        <f>DH20</f>
        <v>0</v>
      </c>
      <c r="DI19" s="84">
        <f>DI20</f>
        <v>0</v>
      </c>
      <c r="DJ19" s="84">
        <f>DJ20</f>
        <v>0</v>
      </c>
    </row>
    <row r="20" ht="22.5" customHeight="1" spans="1:114">
      <c r="A20" s="252" t="s">
        <v>301</v>
      </c>
      <c r="B20" s="366"/>
      <c r="C20" s="367"/>
      <c r="D20" s="367" t="s">
        <v>584</v>
      </c>
      <c r="E20" s="324">
        <v>21042.85</v>
      </c>
      <c r="F20" s="324">
        <v>21042.85</v>
      </c>
      <c r="G20" s="324">
        <v>0</v>
      </c>
      <c r="H20" s="324">
        <v>0</v>
      </c>
      <c r="I20" s="324">
        <v>0</v>
      </c>
      <c r="J20" s="324">
        <v>0</v>
      </c>
      <c r="K20" s="324">
        <v>0</v>
      </c>
      <c r="L20" s="324">
        <v>0</v>
      </c>
      <c r="M20" s="324">
        <v>0</v>
      </c>
      <c r="N20" s="324">
        <v>21042.85</v>
      </c>
      <c r="O20" s="324">
        <v>0</v>
      </c>
      <c r="P20" s="324">
        <v>0</v>
      </c>
      <c r="Q20" s="324">
        <v>0</v>
      </c>
      <c r="R20" s="324">
        <v>0</v>
      </c>
      <c r="S20" s="324">
        <v>0</v>
      </c>
      <c r="T20" s="324">
        <v>0</v>
      </c>
      <c r="U20" s="324">
        <v>0</v>
      </c>
      <c r="V20" s="324">
        <v>0</v>
      </c>
      <c r="W20" s="324">
        <v>0</v>
      </c>
      <c r="X20" s="324">
        <v>0</v>
      </c>
      <c r="Y20" s="324">
        <v>0</v>
      </c>
      <c r="Z20" s="324">
        <v>0</v>
      </c>
      <c r="AA20" s="324">
        <v>0</v>
      </c>
      <c r="AB20" s="324">
        <v>0</v>
      </c>
      <c r="AC20" s="324">
        <v>0</v>
      </c>
      <c r="AD20" s="324">
        <v>0</v>
      </c>
      <c r="AE20" s="324">
        <v>0</v>
      </c>
      <c r="AF20" s="324">
        <v>0</v>
      </c>
      <c r="AG20" s="324">
        <v>0</v>
      </c>
      <c r="AH20" s="324">
        <v>0</v>
      </c>
      <c r="AI20" s="324">
        <v>0</v>
      </c>
      <c r="AJ20" s="324">
        <v>0</v>
      </c>
      <c r="AK20" s="324">
        <v>0</v>
      </c>
      <c r="AL20" s="324">
        <v>0</v>
      </c>
      <c r="AM20" s="324">
        <v>0</v>
      </c>
      <c r="AN20" s="324">
        <v>0</v>
      </c>
      <c r="AO20" s="324">
        <v>0</v>
      </c>
      <c r="AP20" s="324">
        <v>0</v>
      </c>
      <c r="AQ20" s="324">
        <v>0</v>
      </c>
      <c r="AR20" s="324">
        <v>0</v>
      </c>
      <c r="AS20" s="324">
        <v>0</v>
      </c>
      <c r="AT20" s="324">
        <v>0</v>
      </c>
      <c r="AU20" s="324">
        <v>0</v>
      </c>
      <c r="AV20" s="324">
        <v>0</v>
      </c>
      <c r="AW20" s="324">
        <v>0</v>
      </c>
      <c r="AX20" s="324">
        <v>0</v>
      </c>
      <c r="AY20" s="324">
        <v>0</v>
      </c>
      <c r="AZ20" s="324">
        <v>0</v>
      </c>
      <c r="BA20" s="324">
        <v>0</v>
      </c>
      <c r="BB20" s="324">
        <v>0</v>
      </c>
      <c r="BC20" s="324">
        <v>0</v>
      </c>
      <c r="BD20" s="324">
        <v>0</v>
      </c>
      <c r="BE20" s="324">
        <v>0</v>
      </c>
      <c r="BF20" s="324">
        <v>0</v>
      </c>
      <c r="BG20" s="324">
        <v>0</v>
      </c>
      <c r="BH20" s="324">
        <v>0</v>
      </c>
      <c r="BI20" s="324">
        <v>0</v>
      </c>
      <c r="BJ20" s="324">
        <v>0</v>
      </c>
      <c r="BK20" s="324">
        <v>0</v>
      </c>
      <c r="BL20" s="324">
        <v>0</v>
      </c>
      <c r="BM20" s="324">
        <v>0</v>
      </c>
      <c r="BN20" s="324">
        <v>0</v>
      </c>
      <c r="BO20" s="324">
        <v>0</v>
      </c>
      <c r="BP20" s="324">
        <v>0</v>
      </c>
      <c r="BQ20" s="324">
        <v>0</v>
      </c>
      <c r="BR20" s="324">
        <v>0</v>
      </c>
      <c r="BS20" s="324">
        <v>0</v>
      </c>
      <c r="BT20" s="324">
        <v>0</v>
      </c>
      <c r="BU20" s="324">
        <v>0</v>
      </c>
      <c r="BV20" s="324">
        <v>0</v>
      </c>
      <c r="BW20" s="324">
        <v>0</v>
      </c>
      <c r="BX20" s="324">
        <v>0</v>
      </c>
      <c r="BY20" s="324">
        <v>0</v>
      </c>
      <c r="BZ20" s="324">
        <v>0</v>
      </c>
      <c r="CA20" s="324">
        <v>0</v>
      </c>
      <c r="CB20" s="324">
        <v>0</v>
      </c>
      <c r="CC20" s="324">
        <v>0</v>
      </c>
      <c r="CD20" s="324">
        <v>0</v>
      </c>
      <c r="CE20" s="324">
        <v>0</v>
      </c>
      <c r="CF20" s="324">
        <v>0</v>
      </c>
      <c r="CG20" s="324">
        <v>0</v>
      </c>
      <c r="CH20" s="324">
        <v>0</v>
      </c>
      <c r="CI20" s="324">
        <v>0</v>
      </c>
      <c r="CJ20" s="324">
        <v>0</v>
      </c>
      <c r="CK20" s="324">
        <v>0</v>
      </c>
      <c r="CL20" s="324">
        <v>0</v>
      </c>
      <c r="CM20" s="324">
        <v>0</v>
      </c>
      <c r="CN20" s="324">
        <v>0</v>
      </c>
      <c r="CO20" s="324">
        <v>0</v>
      </c>
      <c r="CP20" s="324">
        <v>0</v>
      </c>
      <c r="CQ20" s="324">
        <v>0</v>
      </c>
      <c r="CR20" s="324">
        <v>0</v>
      </c>
      <c r="CS20" s="324">
        <v>0</v>
      </c>
      <c r="CT20" s="324">
        <v>0</v>
      </c>
      <c r="CU20" s="324">
        <v>0</v>
      </c>
      <c r="CV20" s="324">
        <v>0</v>
      </c>
      <c r="CW20" s="324">
        <v>0</v>
      </c>
      <c r="CX20" s="324">
        <v>0</v>
      </c>
      <c r="CY20" s="324">
        <v>0</v>
      </c>
      <c r="CZ20" s="324">
        <v>0</v>
      </c>
      <c r="DA20" s="324">
        <v>0</v>
      </c>
      <c r="DB20" s="324">
        <v>0</v>
      </c>
      <c r="DC20" s="324">
        <v>0</v>
      </c>
      <c r="DD20" s="324">
        <v>0</v>
      </c>
      <c r="DE20" s="324">
        <v>0</v>
      </c>
      <c r="DF20" s="324">
        <v>0</v>
      </c>
      <c r="DG20" s="324">
        <v>0</v>
      </c>
      <c r="DH20" s="324">
        <v>0</v>
      </c>
      <c r="DI20" s="84">
        <v>0</v>
      </c>
      <c r="DJ20" s="84">
        <v>0</v>
      </c>
    </row>
    <row r="21" ht="22.5" customHeight="1" spans="1:114">
      <c r="A21" s="248" t="s">
        <v>303</v>
      </c>
      <c r="B21" s="364"/>
      <c r="C21" s="365"/>
      <c r="D21" s="365" t="s">
        <v>304</v>
      </c>
      <c r="E21" s="324">
        <v>47870.16</v>
      </c>
      <c r="F21" s="324">
        <v>47870.16</v>
      </c>
      <c r="G21" s="324">
        <f t="shared" ref="G21:S21" si="42">G22</f>
        <v>0</v>
      </c>
      <c r="H21" s="324">
        <f t="shared" si="42"/>
        <v>0</v>
      </c>
      <c r="I21" s="324">
        <f t="shared" si="42"/>
        <v>0</v>
      </c>
      <c r="J21" s="324">
        <f t="shared" si="42"/>
        <v>0</v>
      </c>
      <c r="K21" s="324">
        <f t="shared" si="42"/>
        <v>0</v>
      </c>
      <c r="L21" s="324">
        <f t="shared" si="42"/>
        <v>0</v>
      </c>
      <c r="M21" s="324">
        <f t="shared" si="42"/>
        <v>0</v>
      </c>
      <c r="N21" s="324">
        <f t="shared" si="42"/>
        <v>0</v>
      </c>
      <c r="O21" s="324">
        <f t="shared" si="42"/>
        <v>0</v>
      </c>
      <c r="P21" s="324">
        <f t="shared" si="42"/>
        <v>0</v>
      </c>
      <c r="Q21" s="324">
        <f t="shared" si="42"/>
        <v>47870.16</v>
      </c>
      <c r="R21" s="324">
        <f t="shared" si="42"/>
        <v>0</v>
      </c>
      <c r="S21" s="324">
        <f t="shared" si="42"/>
        <v>0</v>
      </c>
      <c r="T21" s="324">
        <v>0</v>
      </c>
      <c r="U21" s="324">
        <f t="shared" ref="U21:AT21" si="43">U22</f>
        <v>0</v>
      </c>
      <c r="V21" s="324">
        <f t="shared" si="43"/>
        <v>0</v>
      </c>
      <c r="W21" s="324">
        <f t="shared" si="43"/>
        <v>0</v>
      </c>
      <c r="X21" s="324">
        <f t="shared" si="43"/>
        <v>0</v>
      </c>
      <c r="Y21" s="324">
        <f t="shared" si="43"/>
        <v>0</v>
      </c>
      <c r="Z21" s="324">
        <f t="shared" si="43"/>
        <v>0</v>
      </c>
      <c r="AA21" s="324">
        <f t="shared" si="43"/>
        <v>0</v>
      </c>
      <c r="AB21" s="324">
        <f t="shared" si="43"/>
        <v>0</v>
      </c>
      <c r="AC21" s="324">
        <f t="shared" si="43"/>
        <v>0</v>
      </c>
      <c r="AD21" s="324">
        <f t="shared" si="43"/>
        <v>0</v>
      </c>
      <c r="AE21" s="324">
        <f t="shared" si="43"/>
        <v>0</v>
      </c>
      <c r="AF21" s="324">
        <f t="shared" si="43"/>
        <v>0</v>
      </c>
      <c r="AG21" s="324">
        <f t="shared" si="43"/>
        <v>0</v>
      </c>
      <c r="AH21" s="324">
        <f t="shared" si="43"/>
        <v>0</v>
      </c>
      <c r="AI21" s="324">
        <f t="shared" si="43"/>
        <v>0</v>
      </c>
      <c r="AJ21" s="324">
        <f t="shared" si="43"/>
        <v>0</v>
      </c>
      <c r="AK21" s="324">
        <f t="shared" si="43"/>
        <v>0</v>
      </c>
      <c r="AL21" s="324">
        <f t="shared" si="43"/>
        <v>0</v>
      </c>
      <c r="AM21" s="324">
        <f t="shared" si="43"/>
        <v>0</v>
      </c>
      <c r="AN21" s="324">
        <f t="shared" si="43"/>
        <v>0</v>
      </c>
      <c r="AO21" s="324">
        <f t="shared" si="43"/>
        <v>0</v>
      </c>
      <c r="AP21" s="324">
        <f t="shared" si="43"/>
        <v>0</v>
      </c>
      <c r="AQ21" s="324">
        <f t="shared" si="43"/>
        <v>0</v>
      </c>
      <c r="AR21" s="324">
        <f t="shared" si="43"/>
        <v>0</v>
      </c>
      <c r="AS21" s="324">
        <f t="shared" si="43"/>
        <v>0</v>
      </c>
      <c r="AT21" s="324">
        <f t="shared" si="43"/>
        <v>0</v>
      </c>
      <c r="AU21" s="324">
        <v>0</v>
      </c>
      <c r="AV21" s="324">
        <f t="shared" ref="AV21:BG21" si="44">AV22</f>
        <v>0</v>
      </c>
      <c r="AW21" s="324">
        <f t="shared" si="44"/>
        <v>0</v>
      </c>
      <c r="AX21" s="324">
        <f t="shared" si="44"/>
        <v>0</v>
      </c>
      <c r="AY21" s="324">
        <f t="shared" si="44"/>
        <v>0</v>
      </c>
      <c r="AZ21" s="324">
        <f t="shared" si="44"/>
        <v>0</v>
      </c>
      <c r="BA21" s="324">
        <f t="shared" si="44"/>
        <v>0</v>
      </c>
      <c r="BB21" s="324">
        <f t="shared" si="44"/>
        <v>0</v>
      </c>
      <c r="BC21" s="324">
        <f t="shared" si="44"/>
        <v>0</v>
      </c>
      <c r="BD21" s="324">
        <f t="shared" si="44"/>
        <v>0</v>
      </c>
      <c r="BE21" s="324">
        <f t="shared" si="44"/>
        <v>0</v>
      </c>
      <c r="BF21" s="324">
        <f t="shared" si="44"/>
        <v>0</v>
      </c>
      <c r="BG21" s="324">
        <f t="shared" si="44"/>
        <v>0</v>
      </c>
      <c r="BH21" s="324">
        <v>0</v>
      </c>
      <c r="BI21" s="324">
        <f>BI22</f>
        <v>0</v>
      </c>
      <c r="BJ21" s="324">
        <f>BJ22</f>
        <v>0</v>
      </c>
      <c r="BK21" s="324">
        <f>BK22</f>
        <v>0</v>
      </c>
      <c r="BL21" s="324">
        <f>BL22</f>
        <v>0</v>
      </c>
      <c r="BM21" s="324">
        <v>0</v>
      </c>
      <c r="BN21" s="324">
        <f t="shared" ref="BN21:BY21" si="45">BN22</f>
        <v>0</v>
      </c>
      <c r="BO21" s="324">
        <f t="shared" si="45"/>
        <v>0</v>
      </c>
      <c r="BP21" s="324">
        <f t="shared" si="45"/>
        <v>0</v>
      </c>
      <c r="BQ21" s="324">
        <f t="shared" si="45"/>
        <v>0</v>
      </c>
      <c r="BR21" s="324">
        <f t="shared" si="45"/>
        <v>0</v>
      </c>
      <c r="BS21" s="324">
        <f t="shared" si="45"/>
        <v>0</v>
      </c>
      <c r="BT21" s="324">
        <f t="shared" si="45"/>
        <v>0</v>
      </c>
      <c r="BU21" s="324">
        <f t="shared" si="45"/>
        <v>0</v>
      </c>
      <c r="BV21" s="324">
        <f t="shared" si="45"/>
        <v>0</v>
      </c>
      <c r="BW21" s="324">
        <f t="shared" si="45"/>
        <v>0</v>
      </c>
      <c r="BX21" s="324">
        <f t="shared" si="45"/>
        <v>0</v>
      </c>
      <c r="BY21" s="324">
        <f t="shared" si="45"/>
        <v>0</v>
      </c>
      <c r="BZ21" s="324">
        <v>0</v>
      </c>
      <c r="CA21" s="324">
        <f t="shared" ref="CA21:CP21" si="46">CA22</f>
        <v>0</v>
      </c>
      <c r="CB21" s="324">
        <f t="shared" si="46"/>
        <v>0</v>
      </c>
      <c r="CC21" s="324">
        <f t="shared" si="46"/>
        <v>0</v>
      </c>
      <c r="CD21" s="324">
        <f t="shared" si="46"/>
        <v>0</v>
      </c>
      <c r="CE21" s="324">
        <f t="shared" si="46"/>
        <v>0</v>
      </c>
      <c r="CF21" s="324">
        <f t="shared" si="46"/>
        <v>0</v>
      </c>
      <c r="CG21" s="324">
        <f t="shared" si="46"/>
        <v>0</v>
      </c>
      <c r="CH21" s="324">
        <f t="shared" si="46"/>
        <v>0</v>
      </c>
      <c r="CI21" s="324">
        <f t="shared" si="46"/>
        <v>0</v>
      </c>
      <c r="CJ21" s="324">
        <f t="shared" si="46"/>
        <v>0</v>
      </c>
      <c r="CK21" s="324">
        <f t="shared" si="46"/>
        <v>0</v>
      </c>
      <c r="CL21" s="324">
        <f t="shared" si="46"/>
        <v>0</v>
      </c>
      <c r="CM21" s="324">
        <f t="shared" si="46"/>
        <v>0</v>
      </c>
      <c r="CN21" s="324">
        <f t="shared" si="46"/>
        <v>0</v>
      </c>
      <c r="CO21" s="324">
        <f t="shared" si="46"/>
        <v>0</v>
      </c>
      <c r="CP21" s="324">
        <f t="shared" si="46"/>
        <v>0</v>
      </c>
      <c r="CQ21" s="324">
        <v>0</v>
      </c>
      <c r="CR21" s="324">
        <f>CR22</f>
        <v>0</v>
      </c>
      <c r="CS21" s="324">
        <f>CS22</f>
        <v>0</v>
      </c>
      <c r="CT21" s="324">
        <v>0</v>
      </c>
      <c r="CU21" s="324">
        <f t="shared" ref="CU21:CZ21" si="47">CU22</f>
        <v>0</v>
      </c>
      <c r="CV21" s="324">
        <f t="shared" si="47"/>
        <v>0</v>
      </c>
      <c r="CW21" s="324">
        <f t="shared" si="47"/>
        <v>0</v>
      </c>
      <c r="CX21" s="324">
        <f t="shared" si="47"/>
        <v>0</v>
      </c>
      <c r="CY21" s="324">
        <f t="shared" si="47"/>
        <v>0</v>
      </c>
      <c r="CZ21" s="324">
        <f t="shared" si="47"/>
        <v>0</v>
      </c>
      <c r="DA21" s="324">
        <v>0</v>
      </c>
      <c r="DB21" s="324">
        <f>DB22</f>
        <v>0</v>
      </c>
      <c r="DC21" s="324">
        <f>DC22</f>
        <v>0</v>
      </c>
      <c r="DD21" s="324">
        <f>DD22</f>
        <v>0</v>
      </c>
      <c r="DE21" s="324">
        <v>0</v>
      </c>
      <c r="DF21" s="324">
        <f>DF22</f>
        <v>0</v>
      </c>
      <c r="DG21" s="324">
        <f>DG22</f>
        <v>0</v>
      </c>
      <c r="DH21" s="324">
        <f>DH22</f>
        <v>0</v>
      </c>
      <c r="DI21" s="84">
        <f>DI22</f>
        <v>0</v>
      </c>
      <c r="DJ21" s="84">
        <f>DJ22</f>
        <v>0</v>
      </c>
    </row>
    <row r="22" ht="22.5" customHeight="1" spans="1:114">
      <c r="A22" s="248" t="s">
        <v>305</v>
      </c>
      <c r="B22" s="364"/>
      <c r="C22" s="365"/>
      <c r="D22" s="365" t="s">
        <v>585</v>
      </c>
      <c r="E22" s="324">
        <v>47870.16</v>
      </c>
      <c r="F22" s="324">
        <v>47870.16</v>
      </c>
      <c r="G22" s="324">
        <f t="shared" ref="G22:S22" si="48">G23</f>
        <v>0</v>
      </c>
      <c r="H22" s="324">
        <f t="shared" si="48"/>
        <v>0</v>
      </c>
      <c r="I22" s="324">
        <f t="shared" si="48"/>
        <v>0</v>
      </c>
      <c r="J22" s="324">
        <f t="shared" si="48"/>
        <v>0</v>
      </c>
      <c r="K22" s="324">
        <f t="shared" si="48"/>
        <v>0</v>
      </c>
      <c r="L22" s="324">
        <f t="shared" si="48"/>
        <v>0</v>
      </c>
      <c r="M22" s="324">
        <f t="shared" si="48"/>
        <v>0</v>
      </c>
      <c r="N22" s="324">
        <f t="shared" si="48"/>
        <v>0</v>
      </c>
      <c r="O22" s="324">
        <f t="shared" si="48"/>
        <v>0</v>
      </c>
      <c r="P22" s="324">
        <f t="shared" si="48"/>
        <v>0</v>
      </c>
      <c r="Q22" s="324">
        <f t="shared" si="48"/>
        <v>47870.16</v>
      </c>
      <c r="R22" s="324">
        <f t="shared" si="48"/>
        <v>0</v>
      </c>
      <c r="S22" s="324">
        <f t="shared" si="48"/>
        <v>0</v>
      </c>
      <c r="T22" s="324">
        <v>0</v>
      </c>
      <c r="U22" s="324">
        <f t="shared" ref="U22:AT22" si="49">U23</f>
        <v>0</v>
      </c>
      <c r="V22" s="324">
        <f t="shared" si="49"/>
        <v>0</v>
      </c>
      <c r="W22" s="324">
        <f t="shared" si="49"/>
        <v>0</v>
      </c>
      <c r="X22" s="324">
        <f t="shared" si="49"/>
        <v>0</v>
      </c>
      <c r="Y22" s="324">
        <f t="shared" si="49"/>
        <v>0</v>
      </c>
      <c r="Z22" s="324">
        <f t="shared" si="49"/>
        <v>0</v>
      </c>
      <c r="AA22" s="324">
        <f t="shared" si="49"/>
        <v>0</v>
      </c>
      <c r="AB22" s="324">
        <f t="shared" si="49"/>
        <v>0</v>
      </c>
      <c r="AC22" s="324">
        <f t="shared" si="49"/>
        <v>0</v>
      </c>
      <c r="AD22" s="324">
        <f t="shared" si="49"/>
        <v>0</v>
      </c>
      <c r="AE22" s="324">
        <f t="shared" si="49"/>
        <v>0</v>
      </c>
      <c r="AF22" s="324">
        <f t="shared" si="49"/>
        <v>0</v>
      </c>
      <c r="AG22" s="324">
        <f t="shared" si="49"/>
        <v>0</v>
      </c>
      <c r="AH22" s="324">
        <f t="shared" si="49"/>
        <v>0</v>
      </c>
      <c r="AI22" s="324">
        <f t="shared" si="49"/>
        <v>0</v>
      </c>
      <c r="AJ22" s="324">
        <f t="shared" si="49"/>
        <v>0</v>
      </c>
      <c r="AK22" s="324">
        <f t="shared" si="49"/>
        <v>0</v>
      </c>
      <c r="AL22" s="324">
        <f t="shared" si="49"/>
        <v>0</v>
      </c>
      <c r="AM22" s="324">
        <f t="shared" si="49"/>
        <v>0</v>
      </c>
      <c r="AN22" s="324">
        <f t="shared" si="49"/>
        <v>0</v>
      </c>
      <c r="AO22" s="324">
        <f t="shared" si="49"/>
        <v>0</v>
      </c>
      <c r="AP22" s="324">
        <f t="shared" si="49"/>
        <v>0</v>
      </c>
      <c r="AQ22" s="324">
        <f t="shared" si="49"/>
        <v>0</v>
      </c>
      <c r="AR22" s="324">
        <f t="shared" si="49"/>
        <v>0</v>
      </c>
      <c r="AS22" s="324">
        <f t="shared" si="49"/>
        <v>0</v>
      </c>
      <c r="AT22" s="324">
        <f t="shared" si="49"/>
        <v>0</v>
      </c>
      <c r="AU22" s="324">
        <v>0</v>
      </c>
      <c r="AV22" s="324">
        <f t="shared" ref="AV22:BG22" si="50">AV23</f>
        <v>0</v>
      </c>
      <c r="AW22" s="324">
        <f t="shared" si="50"/>
        <v>0</v>
      </c>
      <c r="AX22" s="324">
        <f t="shared" si="50"/>
        <v>0</v>
      </c>
      <c r="AY22" s="324">
        <f t="shared" si="50"/>
        <v>0</v>
      </c>
      <c r="AZ22" s="324">
        <f t="shared" si="50"/>
        <v>0</v>
      </c>
      <c r="BA22" s="324">
        <f t="shared" si="50"/>
        <v>0</v>
      </c>
      <c r="BB22" s="324">
        <f t="shared" si="50"/>
        <v>0</v>
      </c>
      <c r="BC22" s="324">
        <f t="shared" si="50"/>
        <v>0</v>
      </c>
      <c r="BD22" s="324">
        <f t="shared" si="50"/>
        <v>0</v>
      </c>
      <c r="BE22" s="324">
        <f t="shared" si="50"/>
        <v>0</v>
      </c>
      <c r="BF22" s="324">
        <f t="shared" si="50"/>
        <v>0</v>
      </c>
      <c r="BG22" s="324">
        <f t="shared" si="50"/>
        <v>0</v>
      </c>
      <c r="BH22" s="324">
        <v>0</v>
      </c>
      <c r="BI22" s="324">
        <f>BI23</f>
        <v>0</v>
      </c>
      <c r="BJ22" s="324">
        <f>BJ23</f>
        <v>0</v>
      </c>
      <c r="BK22" s="324">
        <f>BK23</f>
        <v>0</v>
      </c>
      <c r="BL22" s="324">
        <f>BL23</f>
        <v>0</v>
      </c>
      <c r="BM22" s="324">
        <v>0</v>
      </c>
      <c r="BN22" s="324">
        <f t="shared" ref="BN22:BY22" si="51">BN23</f>
        <v>0</v>
      </c>
      <c r="BO22" s="324">
        <f t="shared" si="51"/>
        <v>0</v>
      </c>
      <c r="BP22" s="324">
        <f t="shared" si="51"/>
        <v>0</v>
      </c>
      <c r="BQ22" s="324">
        <f t="shared" si="51"/>
        <v>0</v>
      </c>
      <c r="BR22" s="324">
        <f t="shared" si="51"/>
        <v>0</v>
      </c>
      <c r="BS22" s="324">
        <f t="shared" si="51"/>
        <v>0</v>
      </c>
      <c r="BT22" s="324">
        <f t="shared" si="51"/>
        <v>0</v>
      </c>
      <c r="BU22" s="324">
        <f t="shared" si="51"/>
        <v>0</v>
      </c>
      <c r="BV22" s="324">
        <f t="shared" si="51"/>
        <v>0</v>
      </c>
      <c r="BW22" s="324">
        <f t="shared" si="51"/>
        <v>0</v>
      </c>
      <c r="BX22" s="324">
        <f t="shared" si="51"/>
        <v>0</v>
      </c>
      <c r="BY22" s="324">
        <f t="shared" si="51"/>
        <v>0</v>
      </c>
      <c r="BZ22" s="324">
        <v>0</v>
      </c>
      <c r="CA22" s="324">
        <f t="shared" ref="CA22:CP22" si="52">CA23</f>
        <v>0</v>
      </c>
      <c r="CB22" s="324">
        <f t="shared" si="52"/>
        <v>0</v>
      </c>
      <c r="CC22" s="324">
        <f t="shared" si="52"/>
        <v>0</v>
      </c>
      <c r="CD22" s="324">
        <f t="shared" si="52"/>
        <v>0</v>
      </c>
      <c r="CE22" s="324">
        <f t="shared" si="52"/>
        <v>0</v>
      </c>
      <c r="CF22" s="324">
        <f t="shared" si="52"/>
        <v>0</v>
      </c>
      <c r="CG22" s="324">
        <f t="shared" si="52"/>
        <v>0</v>
      </c>
      <c r="CH22" s="324">
        <f t="shared" si="52"/>
        <v>0</v>
      </c>
      <c r="CI22" s="324">
        <f t="shared" si="52"/>
        <v>0</v>
      </c>
      <c r="CJ22" s="324">
        <f t="shared" si="52"/>
        <v>0</v>
      </c>
      <c r="CK22" s="324">
        <f t="shared" si="52"/>
        <v>0</v>
      </c>
      <c r="CL22" s="324">
        <f t="shared" si="52"/>
        <v>0</v>
      </c>
      <c r="CM22" s="324">
        <f t="shared" si="52"/>
        <v>0</v>
      </c>
      <c r="CN22" s="324">
        <f t="shared" si="52"/>
        <v>0</v>
      </c>
      <c r="CO22" s="324">
        <f t="shared" si="52"/>
        <v>0</v>
      </c>
      <c r="CP22" s="324">
        <f t="shared" si="52"/>
        <v>0</v>
      </c>
      <c r="CQ22" s="324">
        <v>0</v>
      </c>
      <c r="CR22" s="324">
        <f>CR23</f>
        <v>0</v>
      </c>
      <c r="CS22" s="324">
        <f>CS23</f>
        <v>0</v>
      </c>
      <c r="CT22" s="324">
        <v>0</v>
      </c>
      <c r="CU22" s="324">
        <f t="shared" ref="CU22:CZ22" si="53">CU23</f>
        <v>0</v>
      </c>
      <c r="CV22" s="324">
        <f t="shared" si="53"/>
        <v>0</v>
      </c>
      <c r="CW22" s="324">
        <f t="shared" si="53"/>
        <v>0</v>
      </c>
      <c r="CX22" s="324">
        <f t="shared" si="53"/>
        <v>0</v>
      </c>
      <c r="CY22" s="324">
        <f t="shared" si="53"/>
        <v>0</v>
      </c>
      <c r="CZ22" s="324">
        <f t="shared" si="53"/>
        <v>0</v>
      </c>
      <c r="DA22" s="324">
        <v>0</v>
      </c>
      <c r="DB22" s="324">
        <f>DB23</f>
        <v>0</v>
      </c>
      <c r="DC22" s="324">
        <f>DC23</f>
        <v>0</v>
      </c>
      <c r="DD22" s="324">
        <f>DD23</f>
        <v>0</v>
      </c>
      <c r="DE22" s="324">
        <v>0</v>
      </c>
      <c r="DF22" s="324">
        <f>DF23</f>
        <v>0</v>
      </c>
      <c r="DG22" s="324">
        <f>DG23</f>
        <v>0</v>
      </c>
      <c r="DH22" s="324">
        <f>DH23</f>
        <v>0</v>
      </c>
      <c r="DI22" s="84">
        <f>DI23</f>
        <v>0</v>
      </c>
      <c r="DJ22" s="84">
        <f>DJ23</f>
        <v>0</v>
      </c>
    </row>
    <row r="23" ht="22.5" customHeight="1" spans="1:114">
      <c r="A23" s="252" t="s">
        <v>307</v>
      </c>
      <c r="B23" s="366"/>
      <c r="C23" s="367"/>
      <c r="D23" s="367" t="s">
        <v>586</v>
      </c>
      <c r="E23" s="324">
        <v>47870.16</v>
      </c>
      <c r="F23" s="324">
        <v>47870.16</v>
      </c>
      <c r="G23" s="324">
        <v>0</v>
      </c>
      <c r="H23" s="324">
        <v>0</v>
      </c>
      <c r="I23" s="324">
        <v>0</v>
      </c>
      <c r="J23" s="324">
        <v>0</v>
      </c>
      <c r="K23" s="324">
        <v>0</v>
      </c>
      <c r="L23" s="324">
        <v>0</v>
      </c>
      <c r="M23" s="324">
        <v>0</v>
      </c>
      <c r="N23" s="324">
        <v>0</v>
      </c>
      <c r="O23" s="324">
        <v>0</v>
      </c>
      <c r="P23" s="324">
        <v>0</v>
      </c>
      <c r="Q23" s="324">
        <v>47870.16</v>
      </c>
      <c r="R23" s="324">
        <v>0</v>
      </c>
      <c r="S23" s="324">
        <v>0</v>
      </c>
      <c r="T23" s="324">
        <v>0</v>
      </c>
      <c r="U23" s="324">
        <v>0</v>
      </c>
      <c r="V23" s="324">
        <v>0</v>
      </c>
      <c r="W23" s="324">
        <v>0</v>
      </c>
      <c r="X23" s="324">
        <v>0</v>
      </c>
      <c r="Y23" s="324">
        <v>0</v>
      </c>
      <c r="Z23" s="324">
        <v>0</v>
      </c>
      <c r="AA23" s="324">
        <v>0</v>
      </c>
      <c r="AB23" s="324">
        <v>0</v>
      </c>
      <c r="AC23" s="324">
        <v>0</v>
      </c>
      <c r="AD23" s="324">
        <v>0</v>
      </c>
      <c r="AE23" s="324">
        <v>0</v>
      </c>
      <c r="AF23" s="324">
        <v>0</v>
      </c>
      <c r="AG23" s="324">
        <v>0</v>
      </c>
      <c r="AH23" s="324">
        <v>0</v>
      </c>
      <c r="AI23" s="324">
        <v>0</v>
      </c>
      <c r="AJ23" s="324">
        <v>0</v>
      </c>
      <c r="AK23" s="324">
        <v>0</v>
      </c>
      <c r="AL23" s="324">
        <v>0</v>
      </c>
      <c r="AM23" s="324">
        <v>0</v>
      </c>
      <c r="AN23" s="324">
        <v>0</v>
      </c>
      <c r="AO23" s="324">
        <v>0</v>
      </c>
      <c r="AP23" s="324">
        <v>0</v>
      </c>
      <c r="AQ23" s="324">
        <v>0</v>
      </c>
      <c r="AR23" s="324">
        <v>0</v>
      </c>
      <c r="AS23" s="324">
        <v>0</v>
      </c>
      <c r="AT23" s="324">
        <v>0</v>
      </c>
      <c r="AU23" s="324">
        <v>0</v>
      </c>
      <c r="AV23" s="324">
        <v>0</v>
      </c>
      <c r="AW23" s="324">
        <v>0</v>
      </c>
      <c r="AX23" s="324">
        <v>0</v>
      </c>
      <c r="AY23" s="324">
        <v>0</v>
      </c>
      <c r="AZ23" s="324">
        <v>0</v>
      </c>
      <c r="BA23" s="324">
        <v>0</v>
      </c>
      <c r="BB23" s="324">
        <v>0</v>
      </c>
      <c r="BC23" s="324">
        <v>0</v>
      </c>
      <c r="BD23" s="324">
        <v>0</v>
      </c>
      <c r="BE23" s="324">
        <v>0</v>
      </c>
      <c r="BF23" s="324">
        <v>0</v>
      </c>
      <c r="BG23" s="324">
        <v>0</v>
      </c>
      <c r="BH23" s="324">
        <v>0</v>
      </c>
      <c r="BI23" s="324">
        <v>0</v>
      </c>
      <c r="BJ23" s="324">
        <v>0</v>
      </c>
      <c r="BK23" s="324">
        <v>0</v>
      </c>
      <c r="BL23" s="324">
        <v>0</v>
      </c>
      <c r="BM23" s="324">
        <v>0</v>
      </c>
      <c r="BN23" s="324">
        <v>0</v>
      </c>
      <c r="BO23" s="324">
        <v>0</v>
      </c>
      <c r="BP23" s="324">
        <v>0</v>
      </c>
      <c r="BQ23" s="324">
        <v>0</v>
      </c>
      <c r="BR23" s="324">
        <v>0</v>
      </c>
      <c r="BS23" s="324">
        <v>0</v>
      </c>
      <c r="BT23" s="324">
        <v>0</v>
      </c>
      <c r="BU23" s="324">
        <v>0</v>
      </c>
      <c r="BV23" s="324">
        <v>0</v>
      </c>
      <c r="BW23" s="324">
        <v>0</v>
      </c>
      <c r="BX23" s="324">
        <v>0</v>
      </c>
      <c r="BY23" s="324">
        <v>0</v>
      </c>
      <c r="BZ23" s="324">
        <v>0</v>
      </c>
      <c r="CA23" s="324">
        <v>0</v>
      </c>
      <c r="CB23" s="324">
        <v>0</v>
      </c>
      <c r="CC23" s="324">
        <v>0</v>
      </c>
      <c r="CD23" s="324">
        <v>0</v>
      </c>
      <c r="CE23" s="324">
        <v>0</v>
      </c>
      <c r="CF23" s="324">
        <v>0</v>
      </c>
      <c r="CG23" s="324">
        <v>0</v>
      </c>
      <c r="CH23" s="324">
        <v>0</v>
      </c>
      <c r="CI23" s="324">
        <v>0</v>
      </c>
      <c r="CJ23" s="324">
        <v>0</v>
      </c>
      <c r="CK23" s="324">
        <v>0</v>
      </c>
      <c r="CL23" s="324">
        <v>0</v>
      </c>
      <c r="CM23" s="324">
        <v>0</v>
      </c>
      <c r="CN23" s="324">
        <v>0</v>
      </c>
      <c r="CO23" s="324">
        <v>0</v>
      </c>
      <c r="CP23" s="324">
        <v>0</v>
      </c>
      <c r="CQ23" s="324">
        <v>0</v>
      </c>
      <c r="CR23" s="324">
        <v>0</v>
      </c>
      <c r="CS23" s="324">
        <v>0</v>
      </c>
      <c r="CT23" s="324">
        <v>0</v>
      </c>
      <c r="CU23" s="324">
        <v>0</v>
      </c>
      <c r="CV23" s="324">
        <v>0</v>
      </c>
      <c r="CW23" s="324">
        <v>0</v>
      </c>
      <c r="CX23" s="324">
        <v>0</v>
      </c>
      <c r="CY23" s="324">
        <v>0</v>
      </c>
      <c r="CZ23" s="324">
        <v>0</v>
      </c>
      <c r="DA23" s="324">
        <v>0</v>
      </c>
      <c r="DB23" s="324">
        <v>0</v>
      </c>
      <c r="DC23" s="324">
        <v>0</v>
      </c>
      <c r="DD23" s="324">
        <v>0</v>
      </c>
      <c r="DE23" s="324">
        <v>0</v>
      </c>
      <c r="DF23" s="324">
        <v>0</v>
      </c>
      <c r="DG23" s="324">
        <v>0</v>
      </c>
      <c r="DH23" s="324">
        <v>0</v>
      </c>
      <c r="DI23" s="84">
        <v>0</v>
      </c>
      <c r="DJ23" s="84">
        <v>0</v>
      </c>
    </row>
    <row r="24" ht="22.5" customHeight="1" spans="1:114">
      <c r="A24" s="248" t="s">
        <v>309</v>
      </c>
      <c r="B24" s="364"/>
      <c r="C24" s="365"/>
      <c r="D24" s="365" t="s">
        <v>310</v>
      </c>
      <c r="E24" s="324">
        <v>96482.45</v>
      </c>
      <c r="F24" s="324">
        <v>87461.62</v>
      </c>
      <c r="G24" s="324">
        <f t="shared" ref="G24:S24" si="54">G25</f>
        <v>361.94</v>
      </c>
      <c r="H24" s="324">
        <f t="shared" si="54"/>
        <v>0</v>
      </c>
      <c r="I24" s="324">
        <f t="shared" si="54"/>
        <v>35150.14</v>
      </c>
      <c r="J24" s="324">
        <f t="shared" si="54"/>
        <v>0</v>
      </c>
      <c r="K24" s="324">
        <f t="shared" si="54"/>
        <v>0</v>
      </c>
      <c r="L24" s="324">
        <f t="shared" si="54"/>
        <v>349.54</v>
      </c>
      <c r="M24" s="324">
        <f t="shared" si="54"/>
        <v>0</v>
      </c>
      <c r="N24" s="324">
        <f t="shared" si="54"/>
        <v>0</v>
      </c>
      <c r="O24" s="324">
        <f t="shared" si="54"/>
        <v>0</v>
      </c>
      <c r="P24" s="324">
        <f t="shared" si="54"/>
        <v>0</v>
      </c>
      <c r="Q24" s="324">
        <f t="shared" si="54"/>
        <v>0</v>
      </c>
      <c r="R24" s="324">
        <f t="shared" si="54"/>
        <v>0</v>
      </c>
      <c r="S24" s="324">
        <f t="shared" si="54"/>
        <v>51600</v>
      </c>
      <c r="T24" s="324">
        <v>9020.83</v>
      </c>
      <c r="U24" s="324">
        <f t="shared" ref="U24:AT24" si="55">U25</f>
        <v>0</v>
      </c>
      <c r="V24" s="324">
        <f t="shared" si="55"/>
        <v>0</v>
      </c>
      <c r="W24" s="324">
        <f t="shared" si="55"/>
        <v>0</v>
      </c>
      <c r="X24" s="324">
        <f t="shared" si="55"/>
        <v>0</v>
      </c>
      <c r="Y24" s="324">
        <f t="shared" si="55"/>
        <v>0</v>
      </c>
      <c r="Z24" s="324">
        <f t="shared" si="55"/>
        <v>0</v>
      </c>
      <c r="AA24" s="324">
        <f t="shared" si="55"/>
        <v>0</v>
      </c>
      <c r="AB24" s="324">
        <f t="shared" si="55"/>
        <v>0</v>
      </c>
      <c r="AC24" s="324">
        <f t="shared" si="55"/>
        <v>0</v>
      </c>
      <c r="AD24" s="324">
        <f t="shared" si="55"/>
        <v>0</v>
      </c>
      <c r="AE24" s="324">
        <f t="shared" si="55"/>
        <v>0</v>
      </c>
      <c r="AF24" s="324">
        <f t="shared" si="55"/>
        <v>0</v>
      </c>
      <c r="AG24" s="324">
        <f t="shared" si="55"/>
        <v>0</v>
      </c>
      <c r="AH24" s="324">
        <f t="shared" si="55"/>
        <v>0</v>
      </c>
      <c r="AI24" s="324">
        <f t="shared" si="55"/>
        <v>0</v>
      </c>
      <c r="AJ24" s="324">
        <f t="shared" si="55"/>
        <v>0</v>
      </c>
      <c r="AK24" s="324">
        <f t="shared" si="55"/>
        <v>0</v>
      </c>
      <c r="AL24" s="324">
        <f t="shared" si="55"/>
        <v>0</v>
      </c>
      <c r="AM24" s="324">
        <f t="shared" si="55"/>
        <v>0</v>
      </c>
      <c r="AN24" s="324">
        <f t="shared" si="55"/>
        <v>0</v>
      </c>
      <c r="AO24" s="324">
        <f t="shared" si="55"/>
        <v>4000</v>
      </c>
      <c r="AP24" s="324">
        <f t="shared" si="55"/>
        <v>0</v>
      </c>
      <c r="AQ24" s="324">
        <f t="shared" si="55"/>
        <v>0</v>
      </c>
      <c r="AR24" s="324">
        <f t="shared" si="55"/>
        <v>0</v>
      </c>
      <c r="AS24" s="324">
        <f t="shared" si="55"/>
        <v>0</v>
      </c>
      <c r="AT24" s="324">
        <f t="shared" si="55"/>
        <v>5020.83</v>
      </c>
      <c r="AU24" s="324">
        <v>0</v>
      </c>
      <c r="AV24" s="324">
        <f t="shared" ref="AV24:BG24" si="56">AV25</f>
        <v>0</v>
      </c>
      <c r="AW24" s="324">
        <f t="shared" si="56"/>
        <v>0</v>
      </c>
      <c r="AX24" s="324">
        <f t="shared" si="56"/>
        <v>0</v>
      </c>
      <c r="AY24" s="324">
        <f t="shared" si="56"/>
        <v>0</v>
      </c>
      <c r="AZ24" s="324">
        <f t="shared" si="56"/>
        <v>0</v>
      </c>
      <c r="BA24" s="324">
        <f t="shared" si="56"/>
        <v>0</v>
      </c>
      <c r="BB24" s="324">
        <f t="shared" si="56"/>
        <v>0</v>
      </c>
      <c r="BC24" s="324">
        <f t="shared" si="56"/>
        <v>0</v>
      </c>
      <c r="BD24" s="324">
        <f t="shared" si="56"/>
        <v>0</v>
      </c>
      <c r="BE24" s="324">
        <f t="shared" si="56"/>
        <v>0</v>
      </c>
      <c r="BF24" s="324">
        <f t="shared" si="56"/>
        <v>0</v>
      </c>
      <c r="BG24" s="324">
        <f t="shared" si="56"/>
        <v>0</v>
      </c>
      <c r="BH24" s="324">
        <v>0</v>
      </c>
      <c r="BI24" s="324">
        <f>BI25</f>
        <v>0</v>
      </c>
      <c r="BJ24" s="324">
        <f>BJ25</f>
        <v>0</v>
      </c>
      <c r="BK24" s="324">
        <f>BK25</f>
        <v>0</v>
      </c>
      <c r="BL24" s="324">
        <f>BL25</f>
        <v>0</v>
      </c>
      <c r="BM24" s="324">
        <v>0</v>
      </c>
      <c r="BN24" s="324">
        <f t="shared" ref="BN24:BY24" si="57">BN25</f>
        <v>0</v>
      </c>
      <c r="BO24" s="324">
        <f t="shared" si="57"/>
        <v>0</v>
      </c>
      <c r="BP24" s="324">
        <f t="shared" si="57"/>
        <v>0</v>
      </c>
      <c r="BQ24" s="324">
        <f t="shared" si="57"/>
        <v>0</v>
      </c>
      <c r="BR24" s="324">
        <f t="shared" si="57"/>
        <v>0</v>
      </c>
      <c r="BS24" s="324">
        <f t="shared" si="57"/>
        <v>0</v>
      </c>
      <c r="BT24" s="324">
        <f t="shared" si="57"/>
        <v>0</v>
      </c>
      <c r="BU24" s="324">
        <f t="shared" si="57"/>
        <v>0</v>
      </c>
      <c r="BV24" s="324">
        <f t="shared" si="57"/>
        <v>0</v>
      </c>
      <c r="BW24" s="324">
        <f t="shared" si="57"/>
        <v>0</v>
      </c>
      <c r="BX24" s="324">
        <f t="shared" si="57"/>
        <v>0</v>
      </c>
      <c r="BY24" s="324">
        <f t="shared" si="57"/>
        <v>0</v>
      </c>
      <c r="BZ24" s="324">
        <v>0</v>
      </c>
      <c r="CA24" s="324">
        <f t="shared" ref="CA24:CP24" si="58">CA25</f>
        <v>0</v>
      </c>
      <c r="CB24" s="324">
        <f t="shared" si="58"/>
        <v>0</v>
      </c>
      <c r="CC24" s="324">
        <f t="shared" si="58"/>
        <v>0</v>
      </c>
      <c r="CD24" s="324">
        <f t="shared" si="58"/>
        <v>0</v>
      </c>
      <c r="CE24" s="324">
        <f t="shared" si="58"/>
        <v>0</v>
      </c>
      <c r="CF24" s="324">
        <f t="shared" si="58"/>
        <v>0</v>
      </c>
      <c r="CG24" s="324">
        <f t="shared" si="58"/>
        <v>0</v>
      </c>
      <c r="CH24" s="324">
        <f t="shared" si="58"/>
        <v>0</v>
      </c>
      <c r="CI24" s="324">
        <f t="shared" si="58"/>
        <v>0</v>
      </c>
      <c r="CJ24" s="324">
        <f t="shared" si="58"/>
        <v>0</v>
      </c>
      <c r="CK24" s="324">
        <f t="shared" si="58"/>
        <v>0</v>
      </c>
      <c r="CL24" s="324">
        <f t="shared" si="58"/>
        <v>0</v>
      </c>
      <c r="CM24" s="324">
        <f t="shared" si="58"/>
        <v>0</v>
      </c>
      <c r="CN24" s="324">
        <f t="shared" si="58"/>
        <v>0</v>
      </c>
      <c r="CO24" s="324">
        <f t="shared" si="58"/>
        <v>0</v>
      </c>
      <c r="CP24" s="324">
        <f t="shared" si="58"/>
        <v>0</v>
      </c>
      <c r="CQ24" s="324">
        <v>0</v>
      </c>
      <c r="CR24" s="324">
        <f>CR25</f>
        <v>0</v>
      </c>
      <c r="CS24" s="324">
        <f>CS25</f>
        <v>0</v>
      </c>
      <c r="CT24" s="324">
        <v>0</v>
      </c>
      <c r="CU24" s="324">
        <f t="shared" ref="CU24:CZ24" si="59">CU25</f>
        <v>0</v>
      </c>
      <c r="CV24" s="324">
        <f t="shared" si="59"/>
        <v>0</v>
      </c>
      <c r="CW24" s="324">
        <f t="shared" si="59"/>
        <v>0</v>
      </c>
      <c r="CX24" s="324">
        <f t="shared" si="59"/>
        <v>0</v>
      </c>
      <c r="CY24" s="324">
        <f t="shared" si="59"/>
        <v>0</v>
      </c>
      <c r="CZ24" s="324">
        <f t="shared" si="59"/>
        <v>0</v>
      </c>
      <c r="DA24" s="324">
        <v>0</v>
      </c>
      <c r="DB24" s="324">
        <f>DB25</f>
        <v>0</v>
      </c>
      <c r="DC24" s="324">
        <f>DC25</f>
        <v>0</v>
      </c>
      <c r="DD24" s="324">
        <f>DD25</f>
        <v>0</v>
      </c>
      <c r="DE24" s="324">
        <v>0</v>
      </c>
      <c r="DF24" s="324">
        <f>DF25</f>
        <v>0</v>
      </c>
      <c r="DG24" s="324">
        <f>DG25</f>
        <v>0</v>
      </c>
      <c r="DH24" s="324">
        <f>DH25</f>
        <v>0</v>
      </c>
      <c r="DI24" s="84">
        <f>DI25</f>
        <v>0</v>
      </c>
      <c r="DJ24" s="84">
        <f>DJ25</f>
        <v>0</v>
      </c>
    </row>
    <row r="25" ht="22.5" customHeight="1" spans="1:114">
      <c r="A25" s="248" t="s">
        <v>311</v>
      </c>
      <c r="B25" s="364"/>
      <c r="C25" s="365"/>
      <c r="D25" s="365" t="s">
        <v>314</v>
      </c>
      <c r="E25" s="324">
        <v>96482.45</v>
      </c>
      <c r="F25" s="324">
        <v>87461.62</v>
      </c>
      <c r="G25" s="324">
        <f t="shared" ref="G25:S25" si="60">G26</f>
        <v>361.94</v>
      </c>
      <c r="H25" s="324">
        <f t="shared" si="60"/>
        <v>0</v>
      </c>
      <c r="I25" s="324">
        <f t="shared" si="60"/>
        <v>35150.14</v>
      </c>
      <c r="J25" s="324">
        <f t="shared" si="60"/>
        <v>0</v>
      </c>
      <c r="K25" s="324">
        <f t="shared" si="60"/>
        <v>0</v>
      </c>
      <c r="L25" s="324">
        <f t="shared" si="60"/>
        <v>349.54</v>
      </c>
      <c r="M25" s="324">
        <f t="shared" si="60"/>
        <v>0</v>
      </c>
      <c r="N25" s="324">
        <f t="shared" si="60"/>
        <v>0</v>
      </c>
      <c r="O25" s="324">
        <f t="shared" si="60"/>
        <v>0</v>
      </c>
      <c r="P25" s="324">
        <f t="shared" si="60"/>
        <v>0</v>
      </c>
      <c r="Q25" s="324">
        <f t="shared" si="60"/>
        <v>0</v>
      </c>
      <c r="R25" s="324">
        <f t="shared" si="60"/>
        <v>0</v>
      </c>
      <c r="S25" s="324">
        <f t="shared" si="60"/>
        <v>51600</v>
      </c>
      <c r="T25" s="324">
        <v>9020.83</v>
      </c>
      <c r="U25" s="324">
        <f t="shared" ref="U25:AT25" si="61">U26</f>
        <v>0</v>
      </c>
      <c r="V25" s="324">
        <f t="shared" si="61"/>
        <v>0</v>
      </c>
      <c r="W25" s="324">
        <f t="shared" si="61"/>
        <v>0</v>
      </c>
      <c r="X25" s="324">
        <f t="shared" si="61"/>
        <v>0</v>
      </c>
      <c r="Y25" s="324">
        <f t="shared" si="61"/>
        <v>0</v>
      </c>
      <c r="Z25" s="324">
        <f t="shared" si="61"/>
        <v>0</v>
      </c>
      <c r="AA25" s="324">
        <f t="shared" si="61"/>
        <v>0</v>
      </c>
      <c r="AB25" s="324">
        <f t="shared" si="61"/>
        <v>0</v>
      </c>
      <c r="AC25" s="324">
        <f t="shared" si="61"/>
        <v>0</v>
      </c>
      <c r="AD25" s="324">
        <f t="shared" si="61"/>
        <v>0</v>
      </c>
      <c r="AE25" s="324">
        <f t="shared" si="61"/>
        <v>0</v>
      </c>
      <c r="AF25" s="324">
        <f t="shared" si="61"/>
        <v>0</v>
      </c>
      <c r="AG25" s="324">
        <f t="shared" si="61"/>
        <v>0</v>
      </c>
      <c r="AH25" s="324">
        <f t="shared" si="61"/>
        <v>0</v>
      </c>
      <c r="AI25" s="324">
        <f t="shared" si="61"/>
        <v>0</v>
      </c>
      <c r="AJ25" s="324">
        <f t="shared" si="61"/>
        <v>0</v>
      </c>
      <c r="AK25" s="324">
        <f t="shared" si="61"/>
        <v>0</v>
      </c>
      <c r="AL25" s="324">
        <f t="shared" si="61"/>
        <v>0</v>
      </c>
      <c r="AM25" s="324">
        <f t="shared" si="61"/>
        <v>0</v>
      </c>
      <c r="AN25" s="324">
        <f t="shared" si="61"/>
        <v>0</v>
      </c>
      <c r="AO25" s="324">
        <f t="shared" si="61"/>
        <v>4000</v>
      </c>
      <c r="AP25" s="324">
        <f t="shared" si="61"/>
        <v>0</v>
      </c>
      <c r="AQ25" s="324">
        <f t="shared" si="61"/>
        <v>0</v>
      </c>
      <c r="AR25" s="324">
        <f t="shared" si="61"/>
        <v>0</v>
      </c>
      <c r="AS25" s="324">
        <f t="shared" si="61"/>
        <v>0</v>
      </c>
      <c r="AT25" s="324">
        <f t="shared" si="61"/>
        <v>5020.83</v>
      </c>
      <c r="AU25" s="324">
        <v>0</v>
      </c>
      <c r="AV25" s="324">
        <f t="shared" ref="AV25:BG25" si="62">AV26</f>
        <v>0</v>
      </c>
      <c r="AW25" s="324">
        <f t="shared" si="62"/>
        <v>0</v>
      </c>
      <c r="AX25" s="324">
        <f t="shared" si="62"/>
        <v>0</v>
      </c>
      <c r="AY25" s="324">
        <f t="shared" si="62"/>
        <v>0</v>
      </c>
      <c r="AZ25" s="324">
        <f t="shared" si="62"/>
        <v>0</v>
      </c>
      <c r="BA25" s="324">
        <f t="shared" si="62"/>
        <v>0</v>
      </c>
      <c r="BB25" s="324">
        <f t="shared" si="62"/>
        <v>0</v>
      </c>
      <c r="BC25" s="324">
        <f t="shared" si="62"/>
        <v>0</v>
      </c>
      <c r="BD25" s="324">
        <f t="shared" si="62"/>
        <v>0</v>
      </c>
      <c r="BE25" s="324">
        <f t="shared" si="62"/>
        <v>0</v>
      </c>
      <c r="BF25" s="324">
        <f t="shared" si="62"/>
        <v>0</v>
      </c>
      <c r="BG25" s="324">
        <f t="shared" si="62"/>
        <v>0</v>
      </c>
      <c r="BH25" s="324">
        <v>0</v>
      </c>
      <c r="BI25" s="324">
        <f>BI26</f>
        <v>0</v>
      </c>
      <c r="BJ25" s="324">
        <f>BJ26</f>
        <v>0</v>
      </c>
      <c r="BK25" s="324">
        <f>BK26</f>
        <v>0</v>
      </c>
      <c r="BL25" s="324">
        <f>BL26</f>
        <v>0</v>
      </c>
      <c r="BM25" s="324">
        <v>0</v>
      </c>
      <c r="BN25" s="324">
        <f t="shared" ref="BN25:BY25" si="63">BN26</f>
        <v>0</v>
      </c>
      <c r="BO25" s="324">
        <f t="shared" si="63"/>
        <v>0</v>
      </c>
      <c r="BP25" s="324">
        <f t="shared" si="63"/>
        <v>0</v>
      </c>
      <c r="BQ25" s="324">
        <f t="shared" si="63"/>
        <v>0</v>
      </c>
      <c r="BR25" s="324">
        <f t="shared" si="63"/>
        <v>0</v>
      </c>
      <c r="BS25" s="324">
        <f t="shared" si="63"/>
        <v>0</v>
      </c>
      <c r="BT25" s="324">
        <f t="shared" si="63"/>
        <v>0</v>
      </c>
      <c r="BU25" s="324">
        <f t="shared" si="63"/>
        <v>0</v>
      </c>
      <c r="BV25" s="324">
        <f t="shared" si="63"/>
        <v>0</v>
      </c>
      <c r="BW25" s="324">
        <f t="shared" si="63"/>
        <v>0</v>
      </c>
      <c r="BX25" s="324">
        <f t="shared" si="63"/>
        <v>0</v>
      </c>
      <c r="BY25" s="324">
        <f t="shared" si="63"/>
        <v>0</v>
      </c>
      <c r="BZ25" s="324">
        <v>0</v>
      </c>
      <c r="CA25" s="324">
        <f t="shared" ref="CA25:CP25" si="64">CA26</f>
        <v>0</v>
      </c>
      <c r="CB25" s="324">
        <f t="shared" si="64"/>
        <v>0</v>
      </c>
      <c r="CC25" s="324">
        <f t="shared" si="64"/>
        <v>0</v>
      </c>
      <c r="CD25" s="324">
        <f t="shared" si="64"/>
        <v>0</v>
      </c>
      <c r="CE25" s="324">
        <f t="shared" si="64"/>
        <v>0</v>
      </c>
      <c r="CF25" s="324">
        <f t="shared" si="64"/>
        <v>0</v>
      </c>
      <c r="CG25" s="324">
        <f t="shared" si="64"/>
        <v>0</v>
      </c>
      <c r="CH25" s="324">
        <f t="shared" si="64"/>
        <v>0</v>
      </c>
      <c r="CI25" s="324">
        <f t="shared" si="64"/>
        <v>0</v>
      </c>
      <c r="CJ25" s="324">
        <f t="shared" si="64"/>
        <v>0</v>
      </c>
      <c r="CK25" s="324">
        <f t="shared" si="64"/>
        <v>0</v>
      </c>
      <c r="CL25" s="324">
        <f t="shared" si="64"/>
        <v>0</v>
      </c>
      <c r="CM25" s="324">
        <f t="shared" si="64"/>
        <v>0</v>
      </c>
      <c r="CN25" s="324">
        <f t="shared" si="64"/>
        <v>0</v>
      </c>
      <c r="CO25" s="324">
        <f t="shared" si="64"/>
        <v>0</v>
      </c>
      <c r="CP25" s="324">
        <f t="shared" si="64"/>
        <v>0</v>
      </c>
      <c r="CQ25" s="324">
        <v>0</v>
      </c>
      <c r="CR25" s="324">
        <f>CR26</f>
        <v>0</v>
      </c>
      <c r="CS25" s="324">
        <f>CS26</f>
        <v>0</v>
      </c>
      <c r="CT25" s="324">
        <v>0</v>
      </c>
      <c r="CU25" s="324">
        <f t="shared" ref="CU25:CZ25" si="65">CU26</f>
        <v>0</v>
      </c>
      <c r="CV25" s="324">
        <f t="shared" si="65"/>
        <v>0</v>
      </c>
      <c r="CW25" s="324">
        <f t="shared" si="65"/>
        <v>0</v>
      </c>
      <c r="CX25" s="324">
        <f t="shared" si="65"/>
        <v>0</v>
      </c>
      <c r="CY25" s="324">
        <f t="shared" si="65"/>
        <v>0</v>
      </c>
      <c r="CZ25" s="324">
        <f t="shared" si="65"/>
        <v>0</v>
      </c>
      <c r="DA25" s="324">
        <v>0</v>
      </c>
      <c r="DB25" s="324">
        <f>DB26</f>
        <v>0</v>
      </c>
      <c r="DC25" s="324">
        <f>DC26</f>
        <v>0</v>
      </c>
      <c r="DD25" s="324">
        <f>DD26</f>
        <v>0</v>
      </c>
      <c r="DE25" s="324">
        <v>0</v>
      </c>
      <c r="DF25" s="324">
        <f>DF26</f>
        <v>0</v>
      </c>
      <c r="DG25" s="324">
        <f>DG26</f>
        <v>0</v>
      </c>
      <c r="DH25" s="324">
        <f>DH26</f>
        <v>0</v>
      </c>
      <c r="DI25" s="84">
        <f>DI26</f>
        <v>0</v>
      </c>
      <c r="DJ25" s="84">
        <f>DJ26</f>
        <v>0</v>
      </c>
    </row>
    <row r="26" ht="22.5" customHeight="1" spans="1:114">
      <c r="A26" s="252" t="s">
        <v>313</v>
      </c>
      <c r="B26" s="366"/>
      <c r="C26" s="367"/>
      <c r="D26" s="367" t="s">
        <v>587</v>
      </c>
      <c r="E26" s="324">
        <v>96482.45</v>
      </c>
      <c r="F26" s="324">
        <v>87461.62</v>
      </c>
      <c r="G26" s="324">
        <v>361.94</v>
      </c>
      <c r="H26" s="324">
        <v>0</v>
      </c>
      <c r="I26" s="324">
        <v>35150.14</v>
      </c>
      <c r="J26" s="324">
        <v>0</v>
      </c>
      <c r="K26" s="324">
        <v>0</v>
      </c>
      <c r="L26" s="324">
        <v>349.54</v>
      </c>
      <c r="M26" s="324">
        <v>0</v>
      </c>
      <c r="N26" s="324">
        <v>0</v>
      </c>
      <c r="O26" s="324">
        <v>0</v>
      </c>
      <c r="P26" s="324">
        <v>0</v>
      </c>
      <c r="Q26" s="324">
        <v>0</v>
      </c>
      <c r="R26" s="324">
        <v>0</v>
      </c>
      <c r="S26" s="324">
        <v>51600</v>
      </c>
      <c r="T26" s="324">
        <v>9020.83</v>
      </c>
      <c r="U26" s="324">
        <v>0</v>
      </c>
      <c r="V26" s="324">
        <v>0</v>
      </c>
      <c r="W26" s="324">
        <v>0</v>
      </c>
      <c r="X26" s="324">
        <v>0</v>
      </c>
      <c r="Y26" s="324">
        <v>0</v>
      </c>
      <c r="Z26" s="324">
        <v>0</v>
      </c>
      <c r="AA26" s="324">
        <v>0</v>
      </c>
      <c r="AB26" s="324">
        <v>0</v>
      </c>
      <c r="AC26" s="324">
        <v>0</v>
      </c>
      <c r="AD26" s="324">
        <v>0</v>
      </c>
      <c r="AE26" s="324">
        <v>0</v>
      </c>
      <c r="AF26" s="324">
        <v>0</v>
      </c>
      <c r="AG26" s="324">
        <v>0</v>
      </c>
      <c r="AH26" s="324">
        <v>0</v>
      </c>
      <c r="AI26" s="324">
        <v>0</v>
      </c>
      <c r="AJ26" s="324">
        <v>0</v>
      </c>
      <c r="AK26" s="324">
        <v>0</v>
      </c>
      <c r="AL26" s="324">
        <v>0</v>
      </c>
      <c r="AM26" s="324">
        <v>0</v>
      </c>
      <c r="AN26" s="324">
        <v>0</v>
      </c>
      <c r="AO26" s="324">
        <v>4000</v>
      </c>
      <c r="AP26" s="324">
        <v>0</v>
      </c>
      <c r="AQ26" s="324">
        <v>0</v>
      </c>
      <c r="AR26" s="324">
        <v>0</v>
      </c>
      <c r="AS26" s="324">
        <v>0</v>
      </c>
      <c r="AT26" s="324">
        <v>5020.83</v>
      </c>
      <c r="AU26" s="324">
        <v>0</v>
      </c>
      <c r="AV26" s="324">
        <v>0</v>
      </c>
      <c r="AW26" s="324">
        <v>0</v>
      </c>
      <c r="AX26" s="324">
        <v>0</v>
      </c>
      <c r="AY26" s="324">
        <v>0</v>
      </c>
      <c r="AZ26" s="324">
        <v>0</v>
      </c>
      <c r="BA26" s="324">
        <v>0</v>
      </c>
      <c r="BB26" s="324">
        <v>0</v>
      </c>
      <c r="BC26" s="324">
        <v>0</v>
      </c>
      <c r="BD26" s="324">
        <v>0</v>
      </c>
      <c r="BE26" s="324">
        <v>0</v>
      </c>
      <c r="BF26" s="324">
        <v>0</v>
      </c>
      <c r="BG26" s="324">
        <v>0</v>
      </c>
      <c r="BH26" s="324">
        <v>0</v>
      </c>
      <c r="BI26" s="324">
        <v>0</v>
      </c>
      <c r="BJ26" s="324">
        <v>0</v>
      </c>
      <c r="BK26" s="324">
        <v>0</v>
      </c>
      <c r="BL26" s="324">
        <v>0</v>
      </c>
      <c r="BM26" s="324">
        <v>0</v>
      </c>
      <c r="BN26" s="324">
        <v>0</v>
      </c>
      <c r="BO26" s="324">
        <v>0</v>
      </c>
      <c r="BP26" s="324">
        <v>0</v>
      </c>
      <c r="BQ26" s="324">
        <v>0</v>
      </c>
      <c r="BR26" s="324">
        <v>0</v>
      </c>
      <c r="BS26" s="324">
        <v>0</v>
      </c>
      <c r="BT26" s="324">
        <v>0</v>
      </c>
      <c r="BU26" s="324">
        <v>0</v>
      </c>
      <c r="BV26" s="324">
        <v>0</v>
      </c>
      <c r="BW26" s="324">
        <v>0</v>
      </c>
      <c r="BX26" s="324">
        <v>0</v>
      </c>
      <c r="BY26" s="324">
        <v>0</v>
      </c>
      <c r="BZ26" s="324">
        <v>0</v>
      </c>
      <c r="CA26" s="324">
        <v>0</v>
      </c>
      <c r="CB26" s="324">
        <v>0</v>
      </c>
      <c r="CC26" s="324">
        <v>0</v>
      </c>
      <c r="CD26" s="324">
        <v>0</v>
      </c>
      <c r="CE26" s="324">
        <v>0</v>
      </c>
      <c r="CF26" s="324">
        <v>0</v>
      </c>
      <c r="CG26" s="324">
        <v>0</v>
      </c>
      <c r="CH26" s="324">
        <v>0</v>
      </c>
      <c r="CI26" s="324">
        <v>0</v>
      </c>
      <c r="CJ26" s="324">
        <v>0</v>
      </c>
      <c r="CK26" s="324">
        <v>0</v>
      </c>
      <c r="CL26" s="324">
        <v>0</v>
      </c>
      <c r="CM26" s="324">
        <v>0</v>
      </c>
      <c r="CN26" s="324">
        <v>0</v>
      </c>
      <c r="CO26" s="324">
        <v>0</v>
      </c>
      <c r="CP26" s="324">
        <v>0</v>
      </c>
      <c r="CQ26" s="324">
        <v>0</v>
      </c>
      <c r="CR26" s="324">
        <v>0</v>
      </c>
      <c r="CS26" s="324">
        <v>0</v>
      </c>
      <c r="CT26" s="324">
        <v>0</v>
      </c>
      <c r="CU26" s="324">
        <v>0</v>
      </c>
      <c r="CV26" s="324">
        <v>0</v>
      </c>
      <c r="CW26" s="324">
        <v>0</v>
      </c>
      <c r="CX26" s="324">
        <v>0</v>
      </c>
      <c r="CY26" s="324">
        <v>0</v>
      </c>
      <c r="CZ26" s="324">
        <v>0</v>
      </c>
      <c r="DA26" s="324">
        <v>0</v>
      </c>
      <c r="DB26" s="324">
        <v>0</v>
      </c>
      <c r="DC26" s="324">
        <v>0</v>
      </c>
      <c r="DD26" s="324">
        <v>0</v>
      </c>
      <c r="DE26" s="324">
        <v>0</v>
      </c>
      <c r="DF26" s="324">
        <v>0</v>
      </c>
      <c r="DG26" s="324">
        <v>0</v>
      </c>
      <c r="DH26" s="324">
        <v>0</v>
      </c>
      <c r="DI26" s="84">
        <v>0</v>
      </c>
      <c r="DJ26" s="84">
        <v>0</v>
      </c>
    </row>
    <row r="27" s="321" customFormat="1" ht="18" customHeight="1" spans="1:39">
      <c r="A27" s="368"/>
      <c r="E27" s="368"/>
      <c r="F27" s="369"/>
      <c r="G27" s="369"/>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69"/>
      <c r="AM27" s="369"/>
    </row>
    <row r="28" ht="18" customHeight="1" spans="1:1">
      <c r="A28" s="368"/>
    </row>
    <row r="29" ht="18" customHeight="1" spans="1:1">
      <c r="A29" s="368"/>
    </row>
    <row r="30" ht="18" customHeight="1" spans="1:1">
      <c r="A30" s="368"/>
    </row>
    <row r="31" ht="18" customHeight="1" spans="1:1">
      <c r="A31" s="368"/>
    </row>
  </sheetData>
  <mergeCells count="15">
    <mergeCell ref="A1:AM1"/>
    <mergeCell ref="A3:E3"/>
    <mergeCell ref="A4:D4"/>
    <mergeCell ref="F4:S4"/>
    <mergeCell ref="T4:AT4"/>
    <mergeCell ref="AU4:BG4"/>
    <mergeCell ref="BH4:BL4"/>
    <mergeCell ref="BM4:BY4"/>
    <mergeCell ref="BZ4:CP4"/>
    <mergeCell ref="CQ4:CS4"/>
    <mergeCell ref="CT4:CZ4"/>
    <mergeCell ref="DA4:DD4"/>
    <mergeCell ref="DE4:DJ4"/>
    <mergeCell ref="A5:C5"/>
    <mergeCell ref="E4:E5"/>
  </mergeCells>
  <printOptions horizontalCentered="1" verticalCentered="1"/>
  <pageMargins left="0.52" right="0.1" top="1.25" bottom="0.4" header="0.31" footer="0.31"/>
  <pageSetup paperSize="8" scale="75" orientation="landscape" blackAndWhite="1" useFirstPageNumber="1"/>
  <headerFooter>
    <oddHeader>&amp;L
&amp;16&amp;"Calibri"&amp;K000000编制单位：朔州市红十字会&amp;C
&amp;21&amp;"Calibri"&amp;B&amp;K000000一般公共预算财政拨款支出决算明细表&amp;R
&amp;16&amp;"Calibri"&amp;K000000财决08表
&amp;16&amp;"Calibri"&amp;K000000金额单位：元</oddHeader>
    <oddFooter>&amp;C第 &amp;P 页，共 &amp;N 页</oddFooter>
  </headerFooter>
  <tableParts count="1">
    <tablePart r:id="rId1"/>
  </tablePar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25"/>
  <sheetViews>
    <sheetView showGridLines="0" workbookViewId="0">
      <pane xSplit="4" ySplit="7" topLeftCell="E8" activePane="bottomRight" state="frozen"/>
      <selection/>
      <selection pane="topRight"/>
      <selection pane="bottomLeft"/>
      <selection pane="bottomRight" activeCell="A1" sqref="A1:AM1"/>
    </sheetView>
  </sheetViews>
  <sheetFormatPr defaultColWidth="9" defaultRowHeight="14.25" customHeight="1"/>
  <cols>
    <col min="1" max="3" width="3.5" style="266" customWidth="1"/>
    <col min="4" max="4" width="32.5" style="266" customWidth="1"/>
    <col min="5" max="39" width="18.75" style="267" customWidth="1"/>
    <col min="40" max="102" width="18.75" style="266" customWidth="1"/>
    <col min="103" max="103" width="18.75" customWidth="1"/>
    <col min="104" max="112" width="18.75" style="266" customWidth="1"/>
    <col min="113" max="113" width="18.75" customWidth="1"/>
    <col min="114" max="114" width="18.75" style="266" customWidth="1"/>
  </cols>
  <sheetData>
    <row r="1" s="262" customFormat="1" ht="21" customHeight="1" spans="1:112">
      <c r="A1" s="245" t="s">
        <v>606</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S1" s="279"/>
      <c r="BT1" s="279"/>
      <c r="BU1" s="279"/>
      <c r="BV1" s="279"/>
      <c r="BW1" s="279"/>
      <c r="BX1" s="279"/>
      <c r="BY1" s="279"/>
      <c r="BZ1" s="279"/>
      <c r="CA1" s="279"/>
      <c r="CB1" s="279"/>
      <c r="CC1" s="279"/>
      <c r="CD1" s="279"/>
      <c r="CE1" s="279"/>
      <c r="CF1" s="279"/>
      <c r="CG1" s="279"/>
      <c r="CH1" s="279"/>
      <c r="CI1" s="279"/>
      <c r="CJ1" s="279"/>
      <c r="CK1" s="279"/>
      <c r="CL1" s="279"/>
      <c r="CM1" s="279"/>
      <c r="CN1" s="279"/>
      <c r="CO1" s="279"/>
      <c r="CP1" s="279"/>
      <c r="CQ1" s="279"/>
      <c r="CR1" s="279"/>
      <c r="CS1" s="279"/>
      <c r="CT1" s="279"/>
      <c r="CU1" s="279"/>
      <c r="CV1" s="279"/>
      <c r="CW1" s="279"/>
      <c r="CX1" s="279"/>
      <c r="CZ1" s="279"/>
      <c r="DA1" s="279"/>
      <c r="DB1" s="279"/>
      <c r="DC1" s="279"/>
      <c r="DD1" s="279"/>
      <c r="DE1" s="279"/>
      <c r="DF1" s="279"/>
      <c r="DG1" s="279"/>
      <c r="DH1" s="279"/>
    </row>
    <row r="2" s="263" customFormat="1" ht="18" customHeight="1" spans="1:114">
      <c r="A2" s="269"/>
      <c r="B2" s="269"/>
      <c r="C2" s="269"/>
      <c r="D2" s="269"/>
      <c r="E2" s="270"/>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70"/>
      <c r="AN2" s="280"/>
      <c r="AO2" s="280"/>
      <c r="AP2" s="280"/>
      <c r="AQ2" s="280"/>
      <c r="AR2" s="280"/>
      <c r="AS2" s="280"/>
      <c r="AT2" s="280"/>
      <c r="AU2" s="280"/>
      <c r="AV2" s="280"/>
      <c r="AW2" s="280"/>
      <c r="AX2" s="280"/>
      <c r="AY2" s="280"/>
      <c r="AZ2" s="280"/>
      <c r="BA2" s="280"/>
      <c r="BB2" s="280"/>
      <c r="BC2" s="280"/>
      <c r="BD2" s="280"/>
      <c r="BE2" s="280"/>
      <c r="BF2" s="280"/>
      <c r="BG2" s="280"/>
      <c r="BH2" s="280"/>
      <c r="BI2" s="280"/>
      <c r="BJ2" s="280"/>
      <c r="BK2" s="280"/>
      <c r="BL2" s="280"/>
      <c r="BM2" s="280"/>
      <c r="BN2" s="280"/>
      <c r="BO2" s="280"/>
      <c r="BP2" s="280"/>
      <c r="BQ2" s="280"/>
      <c r="BR2" s="280"/>
      <c r="BS2" s="280"/>
      <c r="BT2" s="280"/>
      <c r="BU2" s="280"/>
      <c r="BV2" s="280"/>
      <c r="BW2" s="280"/>
      <c r="BX2" s="280"/>
      <c r="BY2" s="280"/>
      <c r="BZ2" s="280"/>
      <c r="CA2" s="280"/>
      <c r="CB2" s="280"/>
      <c r="CC2" s="280"/>
      <c r="CD2" s="280"/>
      <c r="CE2" s="280"/>
      <c r="CF2" s="280"/>
      <c r="CG2" s="280"/>
      <c r="CH2" s="280"/>
      <c r="CI2" s="280"/>
      <c r="CJ2" s="280"/>
      <c r="CK2" s="280"/>
      <c r="CL2" s="280"/>
      <c r="CM2" s="280"/>
      <c r="CN2" s="280"/>
      <c r="CO2" s="280"/>
      <c r="CP2" s="280"/>
      <c r="CQ2" s="280"/>
      <c r="CR2" s="280"/>
      <c r="CS2" s="280"/>
      <c r="CT2" s="280"/>
      <c r="CU2" s="280"/>
      <c r="CV2" s="280"/>
      <c r="CW2" s="280"/>
      <c r="CX2" s="280"/>
      <c r="CZ2" s="280"/>
      <c r="DA2" s="280"/>
      <c r="DB2" s="280"/>
      <c r="DC2" s="280"/>
      <c r="DD2" s="280"/>
      <c r="DE2" s="280"/>
      <c r="DF2" s="280"/>
      <c r="DG2" s="280"/>
      <c r="DH2" s="280"/>
      <c r="DJ2" s="290" t="s">
        <v>607</v>
      </c>
    </row>
    <row r="3" s="263" customFormat="1" ht="18" customHeight="1" spans="1:114">
      <c r="A3" s="271" t="s">
        <v>64</v>
      </c>
      <c r="B3" s="272"/>
      <c r="C3" s="272"/>
      <c r="D3" s="272"/>
      <c r="E3" s="273"/>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3"/>
      <c r="AN3" s="281"/>
      <c r="AO3" s="281"/>
      <c r="AP3" s="281"/>
      <c r="AQ3" s="281"/>
      <c r="AR3" s="281"/>
      <c r="AS3" s="281"/>
      <c r="AT3" s="281"/>
      <c r="AU3" s="281"/>
      <c r="AV3" s="281"/>
      <c r="AW3" s="281"/>
      <c r="AX3" s="281"/>
      <c r="AY3" s="281"/>
      <c r="AZ3" s="281"/>
      <c r="BA3" s="281"/>
      <c r="BB3" s="281"/>
      <c r="BC3" s="281"/>
      <c r="BD3" s="281"/>
      <c r="BE3" s="281"/>
      <c r="BF3" s="281"/>
      <c r="BG3" s="281"/>
      <c r="BH3" s="281"/>
      <c r="BI3" s="281"/>
      <c r="BJ3" s="281"/>
      <c r="BK3" s="281"/>
      <c r="BL3" s="281"/>
      <c r="BM3" s="281"/>
      <c r="BN3" s="281"/>
      <c r="BO3" s="281"/>
      <c r="BP3" s="281"/>
      <c r="BQ3" s="281"/>
      <c r="BR3" s="281"/>
      <c r="BS3" s="281"/>
      <c r="BT3" s="281"/>
      <c r="BU3" s="281"/>
      <c r="BV3" s="281"/>
      <c r="BW3" s="281"/>
      <c r="BX3" s="281"/>
      <c r="BY3" s="281"/>
      <c r="BZ3" s="281"/>
      <c r="CA3" s="281"/>
      <c r="CB3" s="281"/>
      <c r="CC3" s="281"/>
      <c r="CD3" s="281"/>
      <c r="CE3" s="281"/>
      <c r="CF3" s="281"/>
      <c r="CG3" s="281"/>
      <c r="CH3" s="281"/>
      <c r="CI3" s="281"/>
      <c r="CJ3" s="281"/>
      <c r="CK3" s="281"/>
      <c r="CL3" s="281"/>
      <c r="CM3" s="281"/>
      <c r="CN3" s="281"/>
      <c r="CO3" s="281"/>
      <c r="CP3" s="281"/>
      <c r="CQ3" s="281"/>
      <c r="CR3" s="281"/>
      <c r="CS3" s="281"/>
      <c r="CT3" s="281"/>
      <c r="CU3" s="281"/>
      <c r="CV3" s="281"/>
      <c r="CW3" s="281"/>
      <c r="CX3" s="281"/>
      <c r="CZ3" s="281"/>
      <c r="DA3" s="281"/>
      <c r="DB3" s="281"/>
      <c r="DC3" s="281"/>
      <c r="DD3" s="281"/>
      <c r="DE3" s="281"/>
      <c r="DF3" s="281"/>
      <c r="DG3" s="281"/>
      <c r="DH3" s="281"/>
      <c r="DJ3" s="291" t="s">
        <v>65</v>
      </c>
    </row>
    <row r="4" s="264" customFormat="1" ht="18" customHeight="1" spans="1:114">
      <c r="A4" s="145" t="s">
        <v>480</v>
      </c>
      <c r="B4" s="145"/>
      <c r="C4" s="145"/>
      <c r="D4" s="145"/>
      <c r="E4" s="145" t="s">
        <v>262</v>
      </c>
      <c r="F4" s="145" t="s">
        <v>481</v>
      </c>
      <c r="G4" s="145"/>
      <c r="H4" s="145"/>
      <c r="I4" s="145"/>
      <c r="J4" s="145"/>
      <c r="K4" s="145"/>
      <c r="L4" s="145"/>
      <c r="M4" s="145"/>
      <c r="N4" s="145"/>
      <c r="O4" s="145"/>
      <c r="P4" s="145"/>
      <c r="Q4" s="145"/>
      <c r="R4" s="145"/>
      <c r="S4" s="145"/>
      <c r="T4" s="145" t="s">
        <v>482</v>
      </c>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t="s">
        <v>483</v>
      </c>
      <c r="AV4" s="145"/>
      <c r="AW4" s="145"/>
      <c r="AX4" s="145"/>
      <c r="AY4" s="145"/>
      <c r="AZ4" s="145"/>
      <c r="BA4" s="145"/>
      <c r="BB4" s="145"/>
      <c r="BC4" s="145"/>
      <c r="BD4" s="145"/>
      <c r="BE4" s="145"/>
      <c r="BF4" s="145"/>
      <c r="BG4" s="145"/>
      <c r="BH4" s="145" t="s">
        <v>484</v>
      </c>
      <c r="BI4" s="145"/>
      <c r="BJ4" s="145"/>
      <c r="BK4" s="145"/>
      <c r="BL4" s="145"/>
      <c r="BM4" s="145" t="s">
        <v>485</v>
      </c>
      <c r="BN4" s="145"/>
      <c r="BO4" s="145"/>
      <c r="BP4" s="145"/>
      <c r="BQ4" s="145"/>
      <c r="BR4" s="145"/>
      <c r="BS4" s="145"/>
      <c r="BT4" s="145"/>
      <c r="BU4" s="145"/>
      <c r="BV4" s="145"/>
      <c r="BW4" s="145"/>
      <c r="BX4" s="145"/>
      <c r="BY4" s="145"/>
      <c r="BZ4" s="145" t="s">
        <v>486</v>
      </c>
      <c r="CA4" s="145"/>
      <c r="CB4" s="145"/>
      <c r="CC4" s="145"/>
      <c r="CD4" s="145"/>
      <c r="CE4" s="145"/>
      <c r="CF4" s="145"/>
      <c r="CG4" s="145"/>
      <c r="CH4" s="145"/>
      <c r="CI4" s="145"/>
      <c r="CJ4" s="145"/>
      <c r="CK4" s="145"/>
      <c r="CL4" s="145"/>
      <c r="CM4" s="145"/>
      <c r="CN4" s="145"/>
      <c r="CO4" s="145"/>
      <c r="CP4" s="145"/>
      <c r="CQ4" s="145" t="s">
        <v>487</v>
      </c>
      <c r="CR4" s="145"/>
      <c r="CS4" s="145"/>
      <c r="CT4" s="145" t="s">
        <v>488</v>
      </c>
      <c r="CU4" s="145"/>
      <c r="CV4" s="145"/>
      <c r="CW4" s="145"/>
      <c r="CX4" s="145"/>
      <c r="CY4" s="145"/>
      <c r="CZ4" s="145"/>
      <c r="DA4" s="145" t="s">
        <v>489</v>
      </c>
      <c r="DB4" s="145"/>
      <c r="DC4" s="145"/>
      <c r="DD4" s="145"/>
      <c r="DE4" s="145" t="s">
        <v>310</v>
      </c>
      <c r="DF4" s="145"/>
      <c r="DG4" s="145"/>
      <c r="DH4" s="145"/>
      <c r="DI4" s="145"/>
      <c r="DJ4" s="145"/>
    </row>
    <row r="5" s="264" customFormat="1" ht="36" customHeight="1" spans="1:114">
      <c r="A5" s="289" t="s">
        <v>260</v>
      </c>
      <c r="B5" s="145"/>
      <c r="C5" s="145"/>
      <c r="D5" s="145" t="s">
        <v>261</v>
      </c>
      <c r="E5" s="145"/>
      <c r="F5" s="145" t="s">
        <v>201</v>
      </c>
      <c r="G5" s="145" t="s">
        <v>490</v>
      </c>
      <c r="H5" s="145" t="s">
        <v>491</v>
      </c>
      <c r="I5" s="145" t="s">
        <v>492</v>
      </c>
      <c r="J5" s="145" t="s">
        <v>493</v>
      </c>
      <c r="K5" s="145" t="s">
        <v>494</v>
      </c>
      <c r="L5" s="145" t="s">
        <v>495</v>
      </c>
      <c r="M5" s="145" t="s">
        <v>496</v>
      </c>
      <c r="N5" s="145" t="s">
        <v>497</v>
      </c>
      <c r="O5" s="145" t="s">
        <v>498</v>
      </c>
      <c r="P5" s="145" t="s">
        <v>499</v>
      </c>
      <c r="Q5" s="145" t="s">
        <v>500</v>
      </c>
      <c r="R5" s="145" t="s">
        <v>501</v>
      </c>
      <c r="S5" s="145" t="s">
        <v>502</v>
      </c>
      <c r="T5" s="145" t="s">
        <v>201</v>
      </c>
      <c r="U5" s="145" t="s">
        <v>503</v>
      </c>
      <c r="V5" s="145" t="s">
        <v>504</v>
      </c>
      <c r="W5" s="145" t="s">
        <v>505</v>
      </c>
      <c r="X5" s="145" t="s">
        <v>506</v>
      </c>
      <c r="Y5" s="145" t="s">
        <v>507</v>
      </c>
      <c r="Z5" s="145" t="s">
        <v>508</v>
      </c>
      <c r="AA5" s="145" t="s">
        <v>509</v>
      </c>
      <c r="AB5" s="145" t="s">
        <v>510</v>
      </c>
      <c r="AC5" s="145" t="s">
        <v>511</v>
      </c>
      <c r="AD5" s="145" t="s">
        <v>512</v>
      </c>
      <c r="AE5" s="145" t="s">
        <v>513</v>
      </c>
      <c r="AF5" s="145" t="s">
        <v>514</v>
      </c>
      <c r="AG5" s="145" t="s">
        <v>515</v>
      </c>
      <c r="AH5" s="145" t="s">
        <v>516</v>
      </c>
      <c r="AI5" s="145" t="s">
        <v>517</v>
      </c>
      <c r="AJ5" s="145" t="s">
        <v>518</v>
      </c>
      <c r="AK5" s="145" t="s">
        <v>519</v>
      </c>
      <c r="AL5" s="145" t="s">
        <v>520</v>
      </c>
      <c r="AM5" s="145" t="s">
        <v>521</v>
      </c>
      <c r="AN5" s="145" t="s">
        <v>522</v>
      </c>
      <c r="AO5" s="145" t="s">
        <v>460</v>
      </c>
      <c r="AP5" s="145" t="s">
        <v>523</v>
      </c>
      <c r="AQ5" s="145" t="s">
        <v>524</v>
      </c>
      <c r="AR5" s="145" t="s">
        <v>525</v>
      </c>
      <c r="AS5" s="145" t="s">
        <v>526</v>
      </c>
      <c r="AT5" s="145" t="s">
        <v>527</v>
      </c>
      <c r="AU5" s="145" t="s">
        <v>201</v>
      </c>
      <c r="AV5" s="145" t="s">
        <v>528</v>
      </c>
      <c r="AW5" s="145" t="s">
        <v>529</v>
      </c>
      <c r="AX5" s="145" t="s">
        <v>530</v>
      </c>
      <c r="AY5" s="145" t="s">
        <v>531</v>
      </c>
      <c r="AZ5" s="145" t="s">
        <v>532</v>
      </c>
      <c r="BA5" s="145" t="s">
        <v>533</v>
      </c>
      <c r="BB5" s="145" t="s">
        <v>534</v>
      </c>
      <c r="BC5" s="145" t="s">
        <v>535</v>
      </c>
      <c r="BD5" s="145" t="s">
        <v>536</v>
      </c>
      <c r="BE5" s="145" t="s">
        <v>537</v>
      </c>
      <c r="BF5" s="145" t="s">
        <v>538</v>
      </c>
      <c r="BG5" s="145" t="s">
        <v>539</v>
      </c>
      <c r="BH5" s="145" t="s">
        <v>201</v>
      </c>
      <c r="BI5" s="145" t="s">
        <v>540</v>
      </c>
      <c r="BJ5" s="145" t="s">
        <v>541</v>
      </c>
      <c r="BK5" s="145" t="s">
        <v>542</v>
      </c>
      <c r="BL5" s="145" t="s">
        <v>543</v>
      </c>
      <c r="BM5" s="145" t="s">
        <v>201</v>
      </c>
      <c r="BN5" s="145" t="s">
        <v>544</v>
      </c>
      <c r="BO5" s="145" t="s">
        <v>545</v>
      </c>
      <c r="BP5" s="145" t="s">
        <v>546</v>
      </c>
      <c r="BQ5" s="145" t="s">
        <v>547</v>
      </c>
      <c r="BR5" s="145" t="s">
        <v>548</v>
      </c>
      <c r="BS5" s="145" t="s">
        <v>549</v>
      </c>
      <c r="BT5" s="145" t="s">
        <v>550</v>
      </c>
      <c r="BU5" s="145" t="s">
        <v>551</v>
      </c>
      <c r="BV5" s="145" t="s">
        <v>552</v>
      </c>
      <c r="BW5" s="145" t="s">
        <v>553</v>
      </c>
      <c r="BX5" s="145" t="s">
        <v>554</v>
      </c>
      <c r="BY5" s="145" t="s">
        <v>555</v>
      </c>
      <c r="BZ5" s="145" t="s">
        <v>201</v>
      </c>
      <c r="CA5" s="145" t="s">
        <v>544</v>
      </c>
      <c r="CB5" s="145" t="s">
        <v>545</v>
      </c>
      <c r="CC5" s="145" t="s">
        <v>546</v>
      </c>
      <c r="CD5" s="145" t="s">
        <v>547</v>
      </c>
      <c r="CE5" s="145" t="s">
        <v>548</v>
      </c>
      <c r="CF5" s="145" t="s">
        <v>549</v>
      </c>
      <c r="CG5" s="145" t="s">
        <v>550</v>
      </c>
      <c r="CH5" s="145" t="s">
        <v>556</v>
      </c>
      <c r="CI5" s="145" t="s">
        <v>557</v>
      </c>
      <c r="CJ5" s="145" t="s">
        <v>558</v>
      </c>
      <c r="CK5" s="145" t="s">
        <v>559</v>
      </c>
      <c r="CL5" s="145" t="s">
        <v>551</v>
      </c>
      <c r="CM5" s="145" t="s">
        <v>552</v>
      </c>
      <c r="CN5" s="145" t="s">
        <v>553</v>
      </c>
      <c r="CO5" s="145" t="s">
        <v>554</v>
      </c>
      <c r="CP5" s="145" t="s">
        <v>560</v>
      </c>
      <c r="CQ5" s="145" t="s">
        <v>201</v>
      </c>
      <c r="CR5" s="145" t="s">
        <v>561</v>
      </c>
      <c r="CS5" s="145" t="s">
        <v>562</v>
      </c>
      <c r="CT5" s="145" t="s">
        <v>201</v>
      </c>
      <c r="CU5" s="145" t="s">
        <v>563</v>
      </c>
      <c r="CV5" s="145" t="s">
        <v>564</v>
      </c>
      <c r="CW5" s="145" t="s">
        <v>565</v>
      </c>
      <c r="CX5" s="145" t="s">
        <v>566</v>
      </c>
      <c r="CY5" s="10" t="s">
        <v>567</v>
      </c>
      <c r="CZ5" s="285" t="s">
        <v>562</v>
      </c>
      <c r="DA5" s="145" t="s">
        <v>201</v>
      </c>
      <c r="DB5" s="145" t="s">
        <v>568</v>
      </c>
      <c r="DC5" s="145" t="s">
        <v>569</v>
      </c>
      <c r="DD5" s="145" t="s">
        <v>570</v>
      </c>
      <c r="DE5" s="145" t="s">
        <v>201</v>
      </c>
      <c r="DF5" s="289" t="s">
        <v>571</v>
      </c>
      <c r="DG5" s="289" t="s">
        <v>572</v>
      </c>
      <c r="DH5" s="289" t="s">
        <v>573</v>
      </c>
      <c r="DI5" s="145" t="s">
        <v>574</v>
      </c>
      <c r="DJ5" s="145" t="s">
        <v>310</v>
      </c>
    </row>
    <row r="6" s="264" customFormat="1" ht="22.5" customHeight="1" spans="1:114">
      <c r="A6" s="145" t="s">
        <v>273</v>
      </c>
      <c r="B6" s="145" t="s">
        <v>274</v>
      </c>
      <c r="C6" s="145" t="s">
        <v>275</v>
      </c>
      <c r="D6" s="145" t="s">
        <v>276</v>
      </c>
      <c r="E6" s="303">
        <v>1</v>
      </c>
      <c r="F6" s="303">
        <v>2</v>
      </c>
      <c r="G6" s="303">
        <v>3</v>
      </c>
      <c r="H6" s="303">
        <v>4</v>
      </c>
      <c r="I6" s="303">
        <v>5</v>
      </c>
      <c r="J6" s="303">
        <v>6</v>
      </c>
      <c r="K6" s="303">
        <v>7</v>
      </c>
      <c r="L6" s="303">
        <v>8</v>
      </c>
      <c r="M6" s="303">
        <v>9</v>
      </c>
      <c r="N6" s="303">
        <v>10</v>
      </c>
      <c r="O6" s="303">
        <v>11</v>
      </c>
      <c r="P6" s="303">
        <v>12</v>
      </c>
      <c r="Q6" s="303">
        <v>13</v>
      </c>
      <c r="R6" s="303">
        <v>14</v>
      </c>
      <c r="S6" s="303">
        <v>15</v>
      </c>
      <c r="T6" s="303">
        <v>16</v>
      </c>
      <c r="U6" s="303">
        <v>17</v>
      </c>
      <c r="V6" s="303">
        <v>18</v>
      </c>
      <c r="W6" s="303">
        <v>19</v>
      </c>
      <c r="X6" s="303">
        <v>20</v>
      </c>
      <c r="Y6" s="303">
        <v>21</v>
      </c>
      <c r="Z6" s="303">
        <v>22</v>
      </c>
      <c r="AA6" s="303">
        <v>23</v>
      </c>
      <c r="AB6" s="303">
        <v>24</v>
      </c>
      <c r="AC6" s="303">
        <v>25</v>
      </c>
      <c r="AD6" s="303">
        <v>26</v>
      </c>
      <c r="AE6" s="303">
        <v>27</v>
      </c>
      <c r="AF6" s="303">
        <v>28</v>
      </c>
      <c r="AG6" s="303">
        <v>29</v>
      </c>
      <c r="AH6" s="303">
        <v>30</v>
      </c>
      <c r="AI6" s="303">
        <v>31</v>
      </c>
      <c r="AJ6" s="303">
        <v>32</v>
      </c>
      <c r="AK6" s="303">
        <v>33</v>
      </c>
      <c r="AL6" s="303">
        <v>34</v>
      </c>
      <c r="AM6" s="303">
        <v>35</v>
      </c>
      <c r="AN6" s="303">
        <v>36</v>
      </c>
      <c r="AO6" s="303">
        <v>37</v>
      </c>
      <c r="AP6" s="303">
        <v>38</v>
      </c>
      <c r="AQ6" s="303">
        <v>39</v>
      </c>
      <c r="AR6" s="303">
        <v>40</v>
      </c>
      <c r="AS6" s="303">
        <v>41</v>
      </c>
      <c r="AT6" s="303">
        <v>42</v>
      </c>
      <c r="AU6" s="303">
        <v>43</v>
      </c>
      <c r="AV6" s="303">
        <v>44</v>
      </c>
      <c r="AW6" s="303">
        <v>45</v>
      </c>
      <c r="AX6" s="303">
        <v>46</v>
      </c>
      <c r="AY6" s="303">
        <v>47</v>
      </c>
      <c r="AZ6" s="303">
        <v>48</v>
      </c>
      <c r="BA6" s="303">
        <v>49</v>
      </c>
      <c r="BB6" s="303">
        <v>50</v>
      </c>
      <c r="BC6" s="303">
        <v>51</v>
      </c>
      <c r="BD6" s="303">
        <v>52</v>
      </c>
      <c r="BE6" s="303">
        <v>53</v>
      </c>
      <c r="BF6" s="303">
        <v>54</v>
      </c>
      <c r="BG6" s="303">
        <v>55</v>
      </c>
      <c r="BH6" s="303">
        <v>56</v>
      </c>
      <c r="BI6" s="303">
        <v>57</v>
      </c>
      <c r="BJ6" s="303">
        <v>58</v>
      </c>
      <c r="BK6" s="303">
        <v>59</v>
      </c>
      <c r="BL6" s="303">
        <v>60</v>
      </c>
      <c r="BM6" s="303">
        <v>61</v>
      </c>
      <c r="BN6" s="303">
        <v>62</v>
      </c>
      <c r="BO6" s="303">
        <v>63</v>
      </c>
      <c r="BP6" s="303">
        <v>64</v>
      </c>
      <c r="BQ6" s="303">
        <v>65</v>
      </c>
      <c r="BR6" s="303">
        <v>66</v>
      </c>
      <c r="BS6" s="303">
        <v>67</v>
      </c>
      <c r="BT6" s="303">
        <v>68</v>
      </c>
      <c r="BU6" s="303">
        <v>69</v>
      </c>
      <c r="BV6" s="303">
        <v>70</v>
      </c>
      <c r="BW6" s="303">
        <v>71</v>
      </c>
      <c r="BX6" s="303">
        <v>72</v>
      </c>
      <c r="BY6" s="303">
        <v>73</v>
      </c>
      <c r="BZ6" s="303">
        <v>74</v>
      </c>
      <c r="CA6" s="303">
        <v>75</v>
      </c>
      <c r="CB6" s="303">
        <v>76</v>
      </c>
      <c r="CC6" s="303">
        <v>77</v>
      </c>
      <c r="CD6" s="303">
        <v>78</v>
      </c>
      <c r="CE6" s="303">
        <v>79</v>
      </c>
      <c r="CF6" s="303">
        <v>80</v>
      </c>
      <c r="CG6" s="303">
        <v>81</v>
      </c>
      <c r="CH6" s="303">
        <v>82</v>
      </c>
      <c r="CI6" s="303">
        <v>83</v>
      </c>
      <c r="CJ6" s="303">
        <v>84</v>
      </c>
      <c r="CK6" s="303">
        <v>85</v>
      </c>
      <c r="CL6" s="303">
        <v>86</v>
      </c>
      <c r="CM6" s="303">
        <v>87</v>
      </c>
      <c r="CN6" s="303">
        <v>88</v>
      </c>
      <c r="CO6" s="303">
        <v>89</v>
      </c>
      <c r="CP6" s="303">
        <v>90</v>
      </c>
      <c r="CQ6" s="303">
        <v>91</v>
      </c>
      <c r="CR6" s="303">
        <v>92</v>
      </c>
      <c r="CS6" s="303">
        <v>93</v>
      </c>
      <c r="CT6" s="303">
        <v>94</v>
      </c>
      <c r="CU6" s="303">
        <v>95</v>
      </c>
      <c r="CV6" s="303">
        <v>96</v>
      </c>
      <c r="CW6" s="303">
        <v>97</v>
      </c>
      <c r="CX6" s="303">
        <v>98</v>
      </c>
      <c r="CY6" s="303">
        <v>99</v>
      </c>
      <c r="CZ6" s="303">
        <v>100</v>
      </c>
      <c r="DA6" s="303">
        <v>101</v>
      </c>
      <c r="DB6" s="303">
        <v>102</v>
      </c>
      <c r="DC6" s="303">
        <v>103</v>
      </c>
      <c r="DD6" s="303">
        <v>104</v>
      </c>
      <c r="DE6" s="303">
        <v>105</v>
      </c>
      <c r="DF6" s="303">
        <v>106</v>
      </c>
      <c r="DG6" s="303">
        <v>107</v>
      </c>
      <c r="DH6" s="303">
        <v>108</v>
      </c>
      <c r="DI6" s="303">
        <v>109</v>
      </c>
      <c r="DJ6" s="303">
        <v>110</v>
      </c>
    </row>
    <row r="7" s="242" customFormat="1" ht="22.5" customHeight="1" spans="1:114">
      <c r="A7" s="248"/>
      <c r="B7" s="249"/>
      <c r="C7" s="156"/>
      <c r="D7" s="363" t="s">
        <v>262</v>
      </c>
      <c r="E7" s="84">
        <v>758354.76</v>
      </c>
      <c r="F7" s="84">
        <v>665815.24</v>
      </c>
      <c r="G7" s="122">
        <f t="shared" ref="G7:S7" si="0">G8+G16+G19+G22</f>
        <v>199423.22</v>
      </c>
      <c r="H7" s="122">
        <f t="shared" si="0"/>
        <v>141757.88</v>
      </c>
      <c r="I7" s="122">
        <f t="shared" si="0"/>
        <v>123627.44</v>
      </c>
      <c r="J7" s="122">
        <f t="shared" si="0"/>
        <v>0</v>
      </c>
      <c r="K7" s="122">
        <f t="shared" si="0"/>
        <v>0</v>
      </c>
      <c r="L7" s="122">
        <f t="shared" si="0"/>
        <v>53368.22</v>
      </c>
      <c r="M7" s="122">
        <f t="shared" si="0"/>
        <v>77981.08</v>
      </c>
      <c r="N7" s="122">
        <f t="shared" si="0"/>
        <v>21042.85</v>
      </c>
      <c r="O7" s="122">
        <f t="shared" si="0"/>
        <v>0</v>
      </c>
      <c r="P7" s="122">
        <f t="shared" si="0"/>
        <v>744.39</v>
      </c>
      <c r="Q7" s="122">
        <f t="shared" si="0"/>
        <v>47870.16</v>
      </c>
      <c r="R7" s="122">
        <f t="shared" si="0"/>
        <v>0</v>
      </c>
      <c r="S7" s="122">
        <f t="shared" si="0"/>
        <v>0</v>
      </c>
      <c r="T7" s="84">
        <v>69019.52</v>
      </c>
      <c r="U7" s="122">
        <f t="shared" ref="U7:AT7" si="1">U8+U16+U19+U22</f>
        <v>0</v>
      </c>
      <c r="V7" s="122">
        <f t="shared" si="1"/>
        <v>0</v>
      </c>
      <c r="W7" s="122">
        <f t="shared" si="1"/>
        <v>0</v>
      </c>
      <c r="X7" s="122">
        <f t="shared" si="1"/>
        <v>0</v>
      </c>
      <c r="Y7" s="122">
        <f t="shared" si="1"/>
        <v>0</v>
      </c>
      <c r="Z7" s="122">
        <f t="shared" si="1"/>
        <v>0</v>
      </c>
      <c r="AA7" s="122">
        <f t="shared" si="1"/>
        <v>0</v>
      </c>
      <c r="AB7" s="122">
        <f t="shared" si="1"/>
        <v>0</v>
      </c>
      <c r="AC7" s="122">
        <f t="shared" si="1"/>
        <v>8704</v>
      </c>
      <c r="AD7" s="122">
        <f t="shared" si="1"/>
        <v>0</v>
      </c>
      <c r="AE7" s="122">
        <f t="shared" si="1"/>
        <v>0</v>
      </c>
      <c r="AF7" s="122">
        <f t="shared" si="1"/>
        <v>0</v>
      </c>
      <c r="AG7" s="122">
        <f t="shared" si="1"/>
        <v>0</v>
      </c>
      <c r="AH7" s="122">
        <f t="shared" si="1"/>
        <v>0</v>
      </c>
      <c r="AI7" s="122">
        <f t="shared" si="1"/>
        <v>0</v>
      </c>
      <c r="AJ7" s="122">
        <f t="shared" si="1"/>
        <v>0</v>
      </c>
      <c r="AK7" s="122">
        <f t="shared" si="1"/>
        <v>0</v>
      </c>
      <c r="AL7" s="122">
        <f t="shared" si="1"/>
        <v>0</v>
      </c>
      <c r="AM7" s="122">
        <f t="shared" si="1"/>
        <v>0</v>
      </c>
      <c r="AN7" s="122">
        <f t="shared" si="1"/>
        <v>0</v>
      </c>
      <c r="AO7" s="122">
        <f t="shared" si="1"/>
        <v>0</v>
      </c>
      <c r="AP7" s="122">
        <f t="shared" si="1"/>
        <v>6412.8</v>
      </c>
      <c r="AQ7" s="122">
        <f t="shared" si="1"/>
        <v>20902.72</v>
      </c>
      <c r="AR7" s="122">
        <f t="shared" si="1"/>
        <v>32700</v>
      </c>
      <c r="AS7" s="122">
        <f t="shared" si="1"/>
        <v>0</v>
      </c>
      <c r="AT7" s="122">
        <f t="shared" si="1"/>
        <v>300</v>
      </c>
      <c r="AU7" s="84">
        <v>23520</v>
      </c>
      <c r="AV7" s="122">
        <f t="shared" ref="AV7:BG7" si="2">AV8+AV16+AV19+AV22</f>
        <v>0</v>
      </c>
      <c r="AW7" s="122">
        <f t="shared" si="2"/>
        <v>23520</v>
      </c>
      <c r="AX7" s="122">
        <f t="shared" si="2"/>
        <v>0</v>
      </c>
      <c r="AY7" s="122">
        <f t="shared" si="2"/>
        <v>0</v>
      </c>
      <c r="AZ7" s="122">
        <f t="shared" si="2"/>
        <v>0</v>
      </c>
      <c r="BA7" s="122">
        <f t="shared" si="2"/>
        <v>0</v>
      </c>
      <c r="BB7" s="122">
        <f t="shared" si="2"/>
        <v>0</v>
      </c>
      <c r="BC7" s="122">
        <f t="shared" si="2"/>
        <v>0</v>
      </c>
      <c r="BD7" s="122">
        <f t="shared" si="2"/>
        <v>0</v>
      </c>
      <c r="BE7" s="122">
        <f t="shared" si="2"/>
        <v>0</v>
      </c>
      <c r="BF7" s="122">
        <f t="shared" si="2"/>
        <v>0</v>
      </c>
      <c r="BG7" s="122">
        <f t="shared" si="2"/>
        <v>0</v>
      </c>
      <c r="BH7" s="84">
        <v>0</v>
      </c>
      <c r="BI7" s="122">
        <f>BI8+BI16+BI19+BI22</f>
        <v>0</v>
      </c>
      <c r="BJ7" s="122">
        <f>BJ8+BJ16+BJ19+BJ22</f>
        <v>0</v>
      </c>
      <c r="BK7" s="122">
        <f>BK8+BK16+BK19+BK22</f>
        <v>0</v>
      </c>
      <c r="BL7" s="122">
        <f>BL8+BL16+BL19+BL22</f>
        <v>0</v>
      </c>
      <c r="BM7" s="84">
        <v>0</v>
      </c>
      <c r="BN7" s="84">
        <f t="shared" ref="BN7:BY7" si="3">BN8+BN16+BN19+BN22</f>
        <v>0</v>
      </c>
      <c r="BO7" s="84">
        <f t="shared" si="3"/>
        <v>0</v>
      </c>
      <c r="BP7" s="84">
        <f t="shared" si="3"/>
        <v>0</v>
      </c>
      <c r="BQ7" s="84">
        <f t="shared" si="3"/>
        <v>0</v>
      </c>
      <c r="BR7" s="84">
        <f t="shared" si="3"/>
        <v>0</v>
      </c>
      <c r="BS7" s="84">
        <f t="shared" si="3"/>
        <v>0</v>
      </c>
      <c r="BT7" s="84">
        <f t="shared" si="3"/>
        <v>0</v>
      </c>
      <c r="BU7" s="84">
        <f t="shared" si="3"/>
        <v>0</v>
      </c>
      <c r="BV7" s="84">
        <f t="shared" si="3"/>
        <v>0</v>
      </c>
      <c r="BW7" s="84">
        <f t="shared" si="3"/>
        <v>0</v>
      </c>
      <c r="BX7" s="84">
        <f t="shared" si="3"/>
        <v>0</v>
      </c>
      <c r="BY7" s="84">
        <f t="shared" si="3"/>
        <v>0</v>
      </c>
      <c r="BZ7" s="84">
        <v>0</v>
      </c>
      <c r="CA7" s="122">
        <f t="shared" ref="CA7:CP7" si="4">CA8+CA16+CA19+CA22</f>
        <v>0</v>
      </c>
      <c r="CB7" s="122">
        <f t="shared" si="4"/>
        <v>0</v>
      </c>
      <c r="CC7" s="122">
        <f t="shared" si="4"/>
        <v>0</v>
      </c>
      <c r="CD7" s="122">
        <f t="shared" si="4"/>
        <v>0</v>
      </c>
      <c r="CE7" s="122">
        <f t="shared" si="4"/>
        <v>0</v>
      </c>
      <c r="CF7" s="122">
        <f t="shared" si="4"/>
        <v>0</v>
      </c>
      <c r="CG7" s="122">
        <f t="shared" si="4"/>
        <v>0</v>
      </c>
      <c r="CH7" s="122">
        <f t="shared" si="4"/>
        <v>0</v>
      </c>
      <c r="CI7" s="122">
        <f t="shared" si="4"/>
        <v>0</v>
      </c>
      <c r="CJ7" s="122">
        <f t="shared" si="4"/>
        <v>0</v>
      </c>
      <c r="CK7" s="122">
        <f t="shared" si="4"/>
        <v>0</v>
      </c>
      <c r="CL7" s="122">
        <f t="shared" si="4"/>
        <v>0</v>
      </c>
      <c r="CM7" s="122">
        <f t="shared" si="4"/>
        <v>0</v>
      </c>
      <c r="CN7" s="122">
        <f t="shared" si="4"/>
        <v>0</v>
      </c>
      <c r="CO7" s="122">
        <f t="shared" si="4"/>
        <v>0</v>
      </c>
      <c r="CP7" s="122">
        <f t="shared" si="4"/>
        <v>0</v>
      </c>
      <c r="CQ7" s="84">
        <v>0</v>
      </c>
      <c r="CR7" s="84">
        <f>CR8+CR16+CR19+CR22</f>
        <v>0</v>
      </c>
      <c r="CS7" s="84">
        <f>CS8+CS16+CS19+CS22</f>
        <v>0</v>
      </c>
      <c r="CT7" s="84">
        <v>0</v>
      </c>
      <c r="CU7" s="122">
        <f t="shared" ref="CU7:CZ7" si="5">CU8+CU16+CU19+CU22</f>
        <v>0</v>
      </c>
      <c r="CV7" s="122">
        <f t="shared" si="5"/>
        <v>0</v>
      </c>
      <c r="CW7" s="122">
        <f t="shared" si="5"/>
        <v>0</v>
      </c>
      <c r="CX7" s="122">
        <f t="shared" si="5"/>
        <v>0</v>
      </c>
      <c r="CY7" s="122">
        <f t="shared" si="5"/>
        <v>0</v>
      </c>
      <c r="CZ7" s="122">
        <f t="shared" si="5"/>
        <v>0</v>
      </c>
      <c r="DA7" s="84">
        <v>0</v>
      </c>
      <c r="DB7" s="84">
        <f>DB8+DB16+DB19+DB22</f>
        <v>0</v>
      </c>
      <c r="DC7" s="84">
        <f>DC8+DC16+DC19+DC22</f>
        <v>0</v>
      </c>
      <c r="DD7" s="84">
        <f>DD8+DD16+DD19+DD22</f>
        <v>0</v>
      </c>
      <c r="DE7" s="84">
        <v>0</v>
      </c>
      <c r="DF7" s="122">
        <f>DF8+DF16+DF19+DF22</f>
        <v>0</v>
      </c>
      <c r="DG7" s="122">
        <f>DG8+DG16+DG19+DG22</f>
        <v>0</v>
      </c>
      <c r="DH7" s="122">
        <f>DH8+DH16+DH19+DH22</f>
        <v>0</v>
      </c>
      <c r="DI7" s="122">
        <f>DI8+DI16+DI19+DI22</f>
        <v>0</v>
      </c>
      <c r="DJ7" s="122">
        <f>DJ8+DJ16+DJ19+DJ22</f>
        <v>0</v>
      </c>
    </row>
    <row r="8" ht="22.5" customHeight="1" spans="1:114">
      <c r="A8" s="248" t="s">
        <v>277</v>
      </c>
      <c r="B8" s="249"/>
      <c r="C8" s="156"/>
      <c r="D8" s="363" t="s">
        <v>278</v>
      </c>
      <c r="E8" s="84">
        <v>653580.13</v>
      </c>
      <c r="F8" s="84">
        <v>561040.61</v>
      </c>
      <c r="G8" s="122">
        <f t="shared" ref="G8:S8" si="6">G9+G12+G14</f>
        <v>199061.28</v>
      </c>
      <c r="H8" s="122">
        <f t="shared" si="6"/>
        <v>141757.88</v>
      </c>
      <c r="I8" s="122">
        <f t="shared" si="6"/>
        <v>88477.3</v>
      </c>
      <c r="J8" s="122">
        <f t="shared" si="6"/>
        <v>0</v>
      </c>
      <c r="K8" s="122">
        <f t="shared" si="6"/>
        <v>0</v>
      </c>
      <c r="L8" s="122">
        <f t="shared" si="6"/>
        <v>53018.68</v>
      </c>
      <c r="M8" s="122">
        <f t="shared" si="6"/>
        <v>77981.08</v>
      </c>
      <c r="N8" s="122">
        <f t="shared" si="6"/>
        <v>0</v>
      </c>
      <c r="O8" s="122">
        <f t="shared" si="6"/>
        <v>0</v>
      </c>
      <c r="P8" s="122">
        <f t="shared" si="6"/>
        <v>744.39</v>
      </c>
      <c r="Q8" s="122">
        <f t="shared" si="6"/>
        <v>0</v>
      </c>
      <c r="R8" s="122">
        <f t="shared" si="6"/>
        <v>0</v>
      </c>
      <c r="S8" s="122">
        <f t="shared" si="6"/>
        <v>0</v>
      </c>
      <c r="T8" s="84">
        <v>69019.52</v>
      </c>
      <c r="U8" s="122">
        <f t="shared" ref="U8:AT8" si="7">U9+U12+U14</f>
        <v>0</v>
      </c>
      <c r="V8" s="122">
        <f t="shared" si="7"/>
        <v>0</v>
      </c>
      <c r="W8" s="122">
        <f t="shared" si="7"/>
        <v>0</v>
      </c>
      <c r="X8" s="122">
        <f t="shared" si="7"/>
        <v>0</v>
      </c>
      <c r="Y8" s="122">
        <f t="shared" si="7"/>
        <v>0</v>
      </c>
      <c r="Z8" s="122">
        <f t="shared" si="7"/>
        <v>0</v>
      </c>
      <c r="AA8" s="122">
        <f t="shared" si="7"/>
        <v>0</v>
      </c>
      <c r="AB8" s="122">
        <f t="shared" si="7"/>
        <v>0</v>
      </c>
      <c r="AC8" s="122">
        <f t="shared" si="7"/>
        <v>8704</v>
      </c>
      <c r="AD8" s="122">
        <f t="shared" si="7"/>
        <v>0</v>
      </c>
      <c r="AE8" s="122">
        <f t="shared" si="7"/>
        <v>0</v>
      </c>
      <c r="AF8" s="122">
        <f t="shared" si="7"/>
        <v>0</v>
      </c>
      <c r="AG8" s="122">
        <f t="shared" si="7"/>
        <v>0</v>
      </c>
      <c r="AH8" s="122">
        <f t="shared" si="7"/>
        <v>0</v>
      </c>
      <c r="AI8" s="122">
        <f t="shared" si="7"/>
        <v>0</v>
      </c>
      <c r="AJ8" s="122">
        <f t="shared" si="7"/>
        <v>0</v>
      </c>
      <c r="AK8" s="122">
        <f t="shared" si="7"/>
        <v>0</v>
      </c>
      <c r="AL8" s="122">
        <f t="shared" si="7"/>
        <v>0</v>
      </c>
      <c r="AM8" s="122">
        <f t="shared" si="7"/>
        <v>0</v>
      </c>
      <c r="AN8" s="122">
        <f t="shared" si="7"/>
        <v>0</v>
      </c>
      <c r="AO8" s="122">
        <f t="shared" si="7"/>
        <v>0</v>
      </c>
      <c r="AP8" s="122">
        <f t="shared" si="7"/>
        <v>6412.8</v>
      </c>
      <c r="AQ8" s="122">
        <f t="shared" si="7"/>
        <v>20902.72</v>
      </c>
      <c r="AR8" s="122">
        <f t="shared" si="7"/>
        <v>32700</v>
      </c>
      <c r="AS8" s="122">
        <f t="shared" si="7"/>
        <v>0</v>
      </c>
      <c r="AT8" s="122">
        <f t="shared" si="7"/>
        <v>300</v>
      </c>
      <c r="AU8" s="84">
        <v>23520</v>
      </c>
      <c r="AV8" s="122">
        <f t="shared" ref="AV8:BG8" si="8">AV9+AV12+AV14</f>
        <v>0</v>
      </c>
      <c r="AW8" s="122">
        <f t="shared" si="8"/>
        <v>23520</v>
      </c>
      <c r="AX8" s="122">
        <f t="shared" si="8"/>
        <v>0</v>
      </c>
      <c r="AY8" s="122">
        <f t="shared" si="8"/>
        <v>0</v>
      </c>
      <c r="AZ8" s="122">
        <f t="shared" si="8"/>
        <v>0</v>
      </c>
      <c r="BA8" s="122">
        <f t="shared" si="8"/>
        <v>0</v>
      </c>
      <c r="BB8" s="122">
        <f t="shared" si="8"/>
        <v>0</v>
      </c>
      <c r="BC8" s="122">
        <f t="shared" si="8"/>
        <v>0</v>
      </c>
      <c r="BD8" s="122">
        <f t="shared" si="8"/>
        <v>0</v>
      </c>
      <c r="BE8" s="122">
        <f t="shared" si="8"/>
        <v>0</v>
      </c>
      <c r="BF8" s="122">
        <f t="shared" si="8"/>
        <v>0</v>
      </c>
      <c r="BG8" s="122">
        <f t="shared" si="8"/>
        <v>0</v>
      </c>
      <c r="BH8" s="84">
        <v>0</v>
      </c>
      <c r="BI8" s="122">
        <f>BI9+BI12+BI14</f>
        <v>0</v>
      </c>
      <c r="BJ8" s="122">
        <f>BJ9+BJ12+BJ14</f>
        <v>0</v>
      </c>
      <c r="BK8" s="122">
        <f>BK9+BK12+BK14</f>
        <v>0</v>
      </c>
      <c r="BL8" s="122">
        <f>BL9+BL12+BL14</f>
        <v>0</v>
      </c>
      <c r="BM8" s="84">
        <v>0</v>
      </c>
      <c r="BN8" s="84">
        <f t="shared" ref="BN8:BY8" si="9">BN9+BN12+BN14</f>
        <v>0</v>
      </c>
      <c r="BO8" s="84">
        <f t="shared" si="9"/>
        <v>0</v>
      </c>
      <c r="BP8" s="84">
        <f t="shared" si="9"/>
        <v>0</v>
      </c>
      <c r="BQ8" s="84">
        <f t="shared" si="9"/>
        <v>0</v>
      </c>
      <c r="BR8" s="84">
        <f t="shared" si="9"/>
        <v>0</v>
      </c>
      <c r="BS8" s="84">
        <f t="shared" si="9"/>
        <v>0</v>
      </c>
      <c r="BT8" s="84">
        <f t="shared" si="9"/>
        <v>0</v>
      </c>
      <c r="BU8" s="84">
        <f t="shared" si="9"/>
        <v>0</v>
      </c>
      <c r="BV8" s="84">
        <f t="shared" si="9"/>
        <v>0</v>
      </c>
      <c r="BW8" s="84">
        <f t="shared" si="9"/>
        <v>0</v>
      </c>
      <c r="BX8" s="84">
        <f t="shared" si="9"/>
        <v>0</v>
      </c>
      <c r="BY8" s="84">
        <f t="shared" si="9"/>
        <v>0</v>
      </c>
      <c r="BZ8" s="84">
        <v>0</v>
      </c>
      <c r="CA8" s="122">
        <f t="shared" ref="CA8:CP8" si="10">CA9+CA12+CA14</f>
        <v>0</v>
      </c>
      <c r="CB8" s="122">
        <f t="shared" si="10"/>
        <v>0</v>
      </c>
      <c r="CC8" s="122">
        <f t="shared" si="10"/>
        <v>0</v>
      </c>
      <c r="CD8" s="122">
        <f t="shared" si="10"/>
        <v>0</v>
      </c>
      <c r="CE8" s="122">
        <f t="shared" si="10"/>
        <v>0</v>
      </c>
      <c r="CF8" s="122">
        <f t="shared" si="10"/>
        <v>0</v>
      </c>
      <c r="CG8" s="122">
        <f t="shared" si="10"/>
        <v>0</v>
      </c>
      <c r="CH8" s="122">
        <f t="shared" si="10"/>
        <v>0</v>
      </c>
      <c r="CI8" s="122">
        <f t="shared" si="10"/>
        <v>0</v>
      </c>
      <c r="CJ8" s="122">
        <f t="shared" si="10"/>
        <v>0</v>
      </c>
      <c r="CK8" s="122">
        <f t="shared" si="10"/>
        <v>0</v>
      </c>
      <c r="CL8" s="122">
        <f t="shared" si="10"/>
        <v>0</v>
      </c>
      <c r="CM8" s="122">
        <f t="shared" si="10"/>
        <v>0</v>
      </c>
      <c r="CN8" s="122">
        <f t="shared" si="10"/>
        <v>0</v>
      </c>
      <c r="CO8" s="122">
        <f t="shared" si="10"/>
        <v>0</v>
      </c>
      <c r="CP8" s="122">
        <f t="shared" si="10"/>
        <v>0</v>
      </c>
      <c r="CQ8" s="84">
        <v>0</v>
      </c>
      <c r="CR8" s="84">
        <f>CR9+CR12+CR14</f>
        <v>0</v>
      </c>
      <c r="CS8" s="84">
        <f>CS9+CS12+CS14</f>
        <v>0</v>
      </c>
      <c r="CT8" s="84">
        <v>0</v>
      </c>
      <c r="CU8" s="122">
        <f t="shared" ref="CU8:CZ8" si="11">CU9+CU12+CU14</f>
        <v>0</v>
      </c>
      <c r="CV8" s="122">
        <f t="shared" si="11"/>
        <v>0</v>
      </c>
      <c r="CW8" s="122">
        <f t="shared" si="11"/>
        <v>0</v>
      </c>
      <c r="CX8" s="122">
        <f t="shared" si="11"/>
        <v>0</v>
      </c>
      <c r="CY8" s="122">
        <f t="shared" si="11"/>
        <v>0</v>
      </c>
      <c r="CZ8" s="122">
        <f t="shared" si="11"/>
        <v>0</v>
      </c>
      <c r="DA8" s="84">
        <v>0</v>
      </c>
      <c r="DB8" s="84">
        <f>DB9+DB12+DB14</f>
        <v>0</v>
      </c>
      <c r="DC8" s="84">
        <f>DC9+DC12+DC14</f>
        <v>0</v>
      </c>
      <c r="DD8" s="84">
        <f>DD9+DD12+DD14</f>
        <v>0</v>
      </c>
      <c r="DE8" s="84">
        <v>0</v>
      </c>
      <c r="DF8" s="122">
        <f>DF9+DF12+DF14</f>
        <v>0</v>
      </c>
      <c r="DG8" s="122">
        <f>DG9+DG12+DG14</f>
        <v>0</v>
      </c>
      <c r="DH8" s="122">
        <f>DH9+DH12+DH14</f>
        <v>0</v>
      </c>
      <c r="DI8" s="122">
        <f>DI9+DI12+DI14</f>
        <v>0</v>
      </c>
      <c r="DJ8" s="122">
        <f>DJ9+DJ12+DJ14</f>
        <v>0</v>
      </c>
    </row>
    <row r="9" ht="22.5" customHeight="1" spans="1:114">
      <c r="A9" s="248" t="s">
        <v>279</v>
      </c>
      <c r="B9" s="249"/>
      <c r="C9" s="156"/>
      <c r="D9" s="363" t="s">
        <v>280</v>
      </c>
      <c r="E9" s="84">
        <v>75617.08</v>
      </c>
      <c r="F9" s="84">
        <v>51797.08</v>
      </c>
      <c r="G9" s="122">
        <f t="shared" ref="G9:S9" si="12">G10+G11</f>
        <v>0</v>
      </c>
      <c r="H9" s="122">
        <f t="shared" si="12"/>
        <v>0</v>
      </c>
      <c r="I9" s="122">
        <f t="shared" si="12"/>
        <v>0</v>
      </c>
      <c r="J9" s="122">
        <f t="shared" si="12"/>
        <v>0</v>
      </c>
      <c r="K9" s="122">
        <f t="shared" si="12"/>
        <v>0</v>
      </c>
      <c r="L9" s="122">
        <f t="shared" si="12"/>
        <v>51797.08</v>
      </c>
      <c r="M9" s="122">
        <f t="shared" si="12"/>
        <v>0</v>
      </c>
      <c r="N9" s="122">
        <f t="shared" si="12"/>
        <v>0</v>
      </c>
      <c r="O9" s="122">
        <f t="shared" si="12"/>
        <v>0</v>
      </c>
      <c r="P9" s="122">
        <f t="shared" si="12"/>
        <v>0</v>
      </c>
      <c r="Q9" s="122">
        <f t="shared" si="12"/>
        <v>0</v>
      </c>
      <c r="R9" s="122">
        <f t="shared" si="12"/>
        <v>0</v>
      </c>
      <c r="S9" s="122">
        <f t="shared" si="12"/>
        <v>0</v>
      </c>
      <c r="T9" s="84">
        <v>300</v>
      </c>
      <c r="U9" s="122">
        <f t="shared" ref="U9:AT9" si="13">U10+U11</f>
        <v>0</v>
      </c>
      <c r="V9" s="122">
        <f t="shared" si="13"/>
        <v>0</v>
      </c>
      <c r="W9" s="122">
        <f t="shared" si="13"/>
        <v>0</v>
      </c>
      <c r="X9" s="122">
        <f t="shared" si="13"/>
        <v>0</v>
      </c>
      <c r="Y9" s="122">
        <f t="shared" si="13"/>
        <v>0</v>
      </c>
      <c r="Z9" s="122">
        <f t="shared" si="13"/>
        <v>0</v>
      </c>
      <c r="AA9" s="122">
        <f t="shared" si="13"/>
        <v>0</v>
      </c>
      <c r="AB9" s="122">
        <f t="shared" si="13"/>
        <v>0</v>
      </c>
      <c r="AC9" s="122">
        <f t="shared" si="13"/>
        <v>0</v>
      </c>
      <c r="AD9" s="122">
        <f t="shared" si="13"/>
        <v>0</v>
      </c>
      <c r="AE9" s="122">
        <f t="shared" si="13"/>
        <v>0</v>
      </c>
      <c r="AF9" s="122">
        <f t="shared" si="13"/>
        <v>0</v>
      </c>
      <c r="AG9" s="122">
        <f t="shared" si="13"/>
        <v>0</v>
      </c>
      <c r="AH9" s="122">
        <f t="shared" si="13"/>
        <v>0</v>
      </c>
      <c r="AI9" s="122">
        <f t="shared" si="13"/>
        <v>0</v>
      </c>
      <c r="AJ9" s="122">
        <f t="shared" si="13"/>
        <v>0</v>
      </c>
      <c r="AK9" s="122">
        <f t="shared" si="13"/>
        <v>0</v>
      </c>
      <c r="AL9" s="122">
        <f t="shared" si="13"/>
        <v>0</v>
      </c>
      <c r="AM9" s="122">
        <f t="shared" si="13"/>
        <v>0</v>
      </c>
      <c r="AN9" s="122">
        <f t="shared" si="13"/>
        <v>0</v>
      </c>
      <c r="AO9" s="122">
        <f t="shared" si="13"/>
        <v>0</v>
      </c>
      <c r="AP9" s="122">
        <f t="shared" si="13"/>
        <v>0</v>
      </c>
      <c r="AQ9" s="122">
        <f t="shared" si="13"/>
        <v>0</v>
      </c>
      <c r="AR9" s="122">
        <f t="shared" si="13"/>
        <v>0</v>
      </c>
      <c r="AS9" s="122">
        <f t="shared" si="13"/>
        <v>0</v>
      </c>
      <c r="AT9" s="122">
        <f t="shared" si="13"/>
        <v>300</v>
      </c>
      <c r="AU9" s="84">
        <v>23520</v>
      </c>
      <c r="AV9" s="122">
        <f t="shared" ref="AV9:BG9" si="14">AV10+AV11</f>
        <v>0</v>
      </c>
      <c r="AW9" s="122">
        <f t="shared" si="14"/>
        <v>23520</v>
      </c>
      <c r="AX9" s="122">
        <f t="shared" si="14"/>
        <v>0</v>
      </c>
      <c r="AY9" s="122">
        <f t="shared" si="14"/>
        <v>0</v>
      </c>
      <c r="AZ9" s="122">
        <f t="shared" si="14"/>
        <v>0</v>
      </c>
      <c r="BA9" s="122">
        <f t="shared" si="14"/>
        <v>0</v>
      </c>
      <c r="BB9" s="122">
        <f t="shared" si="14"/>
        <v>0</v>
      </c>
      <c r="BC9" s="122">
        <f t="shared" si="14"/>
        <v>0</v>
      </c>
      <c r="BD9" s="122">
        <f t="shared" si="14"/>
        <v>0</v>
      </c>
      <c r="BE9" s="122">
        <f t="shared" si="14"/>
        <v>0</v>
      </c>
      <c r="BF9" s="122">
        <f t="shared" si="14"/>
        <v>0</v>
      </c>
      <c r="BG9" s="122">
        <f t="shared" si="14"/>
        <v>0</v>
      </c>
      <c r="BH9" s="84">
        <v>0</v>
      </c>
      <c r="BI9" s="122">
        <f>BI10+BI11</f>
        <v>0</v>
      </c>
      <c r="BJ9" s="122">
        <f>BJ10+BJ11</f>
        <v>0</v>
      </c>
      <c r="BK9" s="122">
        <f>BK10+BK11</f>
        <v>0</v>
      </c>
      <c r="BL9" s="122">
        <f>BL10+BL11</f>
        <v>0</v>
      </c>
      <c r="BM9" s="84">
        <v>0</v>
      </c>
      <c r="BN9" s="84">
        <f t="shared" ref="BN9:BY9" si="15">BN10+BN11</f>
        <v>0</v>
      </c>
      <c r="BO9" s="84">
        <f t="shared" si="15"/>
        <v>0</v>
      </c>
      <c r="BP9" s="84">
        <f t="shared" si="15"/>
        <v>0</v>
      </c>
      <c r="BQ9" s="84">
        <f t="shared" si="15"/>
        <v>0</v>
      </c>
      <c r="BR9" s="84">
        <f t="shared" si="15"/>
        <v>0</v>
      </c>
      <c r="BS9" s="84">
        <f t="shared" si="15"/>
        <v>0</v>
      </c>
      <c r="BT9" s="84">
        <f t="shared" si="15"/>
        <v>0</v>
      </c>
      <c r="BU9" s="84">
        <f t="shared" si="15"/>
        <v>0</v>
      </c>
      <c r="BV9" s="84">
        <f t="shared" si="15"/>
        <v>0</v>
      </c>
      <c r="BW9" s="84">
        <f t="shared" si="15"/>
        <v>0</v>
      </c>
      <c r="BX9" s="84">
        <f t="shared" si="15"/>
        <v>0</v>
      </c>
      <c r="BY9" s="84">
        <f t="shared" si="15"/>
        <v>0</v>
      </c>
      <c r="BZ9" s="84">
        <v>0</v>
      </c>
      <c r="CA9" s="122">
        <f t="shared" ref="CA9:CP9" si="16">CA10+CA11</f>
        <v>0</v>
      </c>
      <c r="CB9" s="122">
        <f t="shared" si="16"/>
        <v>0</v>
      </c>
      <c r="CC9" s="122">
        <f t="shared" si="16"/>
        <v>0</v>
      </c>
      <c r="CD9" s="122">
        <f t="shared" si="16"/>
        <v>0</v>
      </c>
      <c r="CE9" s="122">
        <f t="shared" si="16"/>
        <v>0</v>
      </c>
      <c r="CF9" s="122">
        <f t="shared" si="16"/>
        <v>0</v>
      </c>
      <c r="CG9" s="122">
        <f t="shared" si="16"/>
        <v>0</v>
      </c>
      <c r="CH9" s="122">
        <f t="shared" si="16"/>
        <v>0</v>
      </c>
      <c r="CI9" s="122">
        <f t="shared" si="16"/>
        <v>0</v>
      </c>
      <c r="CJ9" s="122">
        <f t="shared" si="16"/>
        <v>0</v>
      </c>
      <c r="CK9" s="122">
        <f t="shared" si="16"/>
        <v>0</v>
      </c>
      <c r="CL9" s="122">
        <f t="shared" si="16"/>
        <v>0</v>
      </c>
      <c r="CM9" s="122">
        <f t="shared" si="16"/>
        <v>0</v>
      </c>
      <c r="CN9" s="122">
        <f t="shared" si="16"/>
        <v>0</v>
      </c>
      <c r="CO9" s="122">
        <f t="shared" si="16"/>
        <v>0</v>
      </c>
      <c r="CP9" s="122">
        <f t="shared" si="16"/>
        <v>0</v>
      </c>
      <c r="CQ9" s="84">
        <v>0</v>
      </c>
      <c r="CR9" s="84">
        <f>CR10+CR11</f>
        <v>0</v>
      </c>
      <c r="CS9" s="84">
        <f>CS10+CS11</f>
        <v>0</v>
      </c>
      <c r="CT9" s="84">
        <v>0</v>
      </c>
      <c r="CU9" s="122">
        <f t="shared" ref="CU9:CZ9" si="17">CU10+CU11</f>
        <v>0</v>
      </c>
      <c r="CV9" s="122">
        <f t="shared" si="17"/>
        <v>0</v>
      </c>
      <c r="CW9" s="122">
        <f t="shared" si="17"/>
        <v>0</v>
      </c>
      <c r="CX9" s="122">
        <f t="shared" si="17"/>
        <v>0</v>
      </c>
      <c r="CY9" s="122">
        <f t="shared" si="17"/>
        <v>0</v>
      </c>
      <c r="CZ9" s="122">
        <f t="shared" si="17"/>
        <v>0</v>
      </c>
      <c r="DA9" s="84">
        <v>0</v>
      </c>
      <c r="DB9" s="84">
        <f>DB10+DB11</f>
        <v>0</v>
      </c>
      <c r="DC9" s="84">
        <f>DC10+DC11</f>
        <v>0</v>
      </c>
      <c r="DD9" s="84">
        <f>DD10+DD11</f>
        <v>0</v>
      </c>
      <c r="DE9" s="84">
        <v>0</v>
      </c>
      <c r="DF9" s="122">
        <f>DF10+DF11</f>
        <v>0</v>
      </c>
      <c r="DG9" s="122">
        <f>DG10+DG11</f>
        <v>0</v>
      </c>
      <c r="DH9" s="122">
        <f>DH10+DH11</f>
        <v>0</v>
      </c>
      <c r="DI9" s="122">
        <f>DI10+DI11</f>
        <v>0</v>
      </c>
      <c r="DJ9" s="122">
        <f>DJ10+DJ11</f>
        <v>0</v>
      </c>
    </row>
    <row r="10" ht="22.5" customHeight="1" spans="1:114">
      <c r="A10" s="252" t="s">
        <v>281</v>
      </c>
      <c r="B10" s="253"/>
      <c r="C10" s="160"/>
      <c r="D10" s="275" t="s">
        <v>282</v>
      </c>
      <c r="E10" s="84">
        <v>23820</v>
      </c>
      <c r="F10" s="84">
        <v>0</v>
      </c>
      <c r="G10" s="91">
        <v>0</v>
      </c>
      <c r="H10" s="91">
        <v>0</v>
      </c>
      <c r="I10" s="91">
        <v>0</v>
      </c>
      <c r="J10" s="91">
        <v>0</v>
      </c>
      <c r="K10" s="91">
        <v>0</v>
      </c>
      <c r="L10" s="91">
        <v>0</v>
      </c>
      <c r="M10" s="91">
        <v>0</v>
      </c>
      <c r="N10" s="91">
        <v>0</v>
      </c>
      <c r="O10" s="91">
        <v>0</v>
      </c>
      <c r="P10" s="91">
        <v>0</v>
      </c>
      <c r="Q10" s="91">
        <v>0</v>
      </c>
      <c r="R10" s="91">
        <v>0</v>
      </c>
      <c r="S10" s="91">
        <v>0</v>
      </c>
      <c r="T10" s="84">
        <v>300</v>
      </c>
      <c r="U10" s="91">
        <v>0</v>
      </c>
      <c r="V10" s="91">
        <v>0</v>
      </c>
      <c r="W10" s="91">
        <v>0</v>
      </c>
      <c r="X10" s="91">
        <v>0</v>
      </c>
      <c r="Y10" s="91">
        <v>0</v>
      </c>
      <c r="Z10" s="91">
        <v>0</v>
      </c>
      <c r="AA10" s="91">
        <v>0</v>
      </c>
      <c r="AB10" s="91">
        <v>0</v>
      </c>
      <c r="AC10" s="91">
        <v>0</v>
      </c>
      <c r="AD10" s="91">
        <v>0</v>
      </c>
      <c r="AE10" s="91">
        <v>0</v>
      </c>
      <c r="AF10" s="91">
        <v>0</v>
      </c>
      <c r="AG10" s="91">
        <v>0</v>
      </c>
      <c r="AH10" s="91">
        <v>0</v>
      </c>
      <c r="AI10" s="91">
        <v>0</v>
      </c>
      <c r="AJ10" s="91">
        <v>0</v>
      </c>
      <c r="AK10" s="91">
        <v>0</v>
      </c>
      <c r="AL10" s="91">
        <v>0</v>
      </c>
      <c r="AM10" s="91">
        <v>0</v>
      </c>
      <c r="AN10" s="91">
        <v>0</v>
      </c>
      <c r="AO10" s="91">
        <v>0</v>
      </c>
      <c r="AP10" s="91">
        <v>0</v>
      </c>
      <c r="AQ10" s="91">
        <v>0</v>
      </c>
      <c r="AR10" s="91">
        <v>0</v>
      </c>
      <c r="AS10" s="91">
        <v>0</v>
      </c>
      <c r="AT10" s="91">
        <v>300</v>
      </c>
      <c r="AU10" s="84">
        <v>23520</v>
      </c>
      <c r="AV10" s="91">
        <v>0</v>
      </c>
      <c r="AW10" s="91">
        <v>23520</v>
      </c>
      <c r="AX10" s="91">
        <v>0</v>
      </c>
      <c r="AY10" s="91">
        <v>0</v>
      </c>
      <c r="AZ10" s="91">
        <v>0</v>
      </c>
      <c r="BA10" s="91">
        <v>0</v>
      </c>
      <c r="BB10" s="91">
        <v>0</v>
      </c>
      <c r="BC10" s="91">
        <v>0</v>
      </c>
      <c r="BD10" s="91">
        <v>0</v>
      </c>
      <c r="BE10" s="91">
        <v>0</v>
      </c>
      <c r="BF10" s="91">
        <v>0</v>
      </c>
      <c r="BG10" s="91">
        <v>0</v>
      </c>
      <c r="BH10" s="84">
        <v>0</v>
      </c>
      <c r="BI10" s="91">
        <v>0</v>
      </c>
      <c r="BJ10" s="91">
        <v>0</v>
      </c>
      <c r="BK10" s="91">
        <v>0</v>
      </c>
      <c r="BL10" s="91">
        <v>0</v>
      </c>
      <c r="BM10" s="84">
        <v>0</v>
      </c>
      <c r="BN10" s="276">
        <v>0</v>
      </c>
      <c r="BO10" s="276">
        <v>0</v>
      </c>
      <c r="BP10" s="276">
        <v>0</v>
      </c>
      <c r="BQ10" s="276">
        <v>0</v>
      </c>
      <c r="BR10" s="276">
        <v>0</v>
      </c>
      <c r="BS10" s="276">
        <v>0</v>
      </c>
      <c r="BT10" s="276">
        <v>0</v>
      </c>
      <c r="BU10" s="276">
        <v>0</v>
      </c>
      <c r="BV10" s="276">
        <v>0</v>
      </c>
      <c r="BW10" s="276">
        <v>0</v>
      </c>
      <c r="BX10" s="276">
        <v>0</v>
      </c>
      <c r="BY10" s="276">
        <v>0</v>
      </c>
      <c r="BZ10" s="84">
        <v>0</v>
      </c>
      <c r="CA10" s="91">
        <v>0</v>
      </c>
      <c r="CB10" s="91">
        <v>0</v>
      </c>
      <c r="CC10" s="91">
        <v>0</v>
      </c>
      <c r="CD10" s="91">
        <v>0</v>
      </c>
      <c r="CE10" s="91">
        <v>0</v>
      </c>
      <c r="CF10" s="91">
        <v>0</v>
      </c>
      <c r="CG10" s="91">
        <v>0</v>
      </c>
      <c r="CH10" s="91">
        <v>0</v>
      </c>
      <c r="CI10" s="91">
        <v>0</v>
      </c>
      <c r="CJ10" s="91">
        <v>0</v>
      </c>
      <c r="CK10" s="91">
        <v>0</v>
      </c>
      <c r="CL10" s="91">
        <v>0</v>
      </c>
      <c r="CM10" s="91">
        <v>0</v>
      </c>
      <c r="CN10" s="91">
        <v>0</v>
      </c>
      <c r="CO10" s="91">
        <v>0</v>
      </c>
      <c r="CP10" s="91">
        <v>0</v>
      </c>
      <c r="CQ10" s="84">
        <v>0</v>
      </c>
      <c r="CR10" s="276">
        <v>0</v>
      </c>
      <c r="CS10" s="276">
        <v>0</v>
      </c>
      <c r="CT10" s="84">
        <v>0</v>
      </c>
      <c r="CU10" s="91">
        <v>0</v>
      </c>
      <c r="CV10" s="91">
        <v>0</v>
      </c>
      <c r="CW10" s="91">
        <v>0</v>
      </c>
      <c r="CX10" s="91">
        <v>0</v>
      </c>
      <c r="CY10" s="91">
        <v>0</v>
      </c>
      <c r="CZ10" s="91">
        <v>0</v>
      </c>
      <c r="DA10" s="84">
        <v>0</v>
      </c>
      <c r="DB10" s="276">
        <v>0</v>
      </c>
      <c r="DC10" s="276">
        <v>0</v>
      </c>
      <c r="DD10" s="276">
        <v>0</v>
      </c>
      <c r="DE10" s="84">
        <v>0</v>
      </c>
      <c r="DF10" s="91">
        <v>0</v>
      </c>
      <c r="DG10" s="91">
        <v>0</v>
      </c>
      <c r="DH10" s="91">
        <v>0</v>
      </c>
      <c r="DI10" s="91">
        <v>0</v>
      </c>
      <c r="DJ10" s="91">
        <v>0</v>
      </c>
    </row>
    <row r="11" ht="22.5" customHeight="1" spans="1:114">
      <c r="A11" s="252" t="s">
        <v>283</v>
      </c>
      <c r="B11" s="253"/>
      <c r="C11" s="160"/>
      <c r="D11" s="275" t="s">
        <v>284</v>
      </c>
      <c r="E11" s="84">
        <v>51797.08</v>
      </c>
      <c r="F11" s="84">
        <v>51797.08</v>
      </c>
      <c r="G11" s="91">
        <v>0</v>
      </c>
      <c r="H11" s="91">
        <v>0</v>
      </c>
      <c r="I11" s="91">
        <v>0</v>
      </c>
      <c r="J11" s="91">
        <v>0</v>
      </c>
      <c r="K11" s="91">
        <v>0</v>
      </c>
      <c r="L11" s="91">
        <v>51797.08</v>
      </c>
      <c r="M11" s="91">
        <v>0</v>
      </c>
      <c r="N11" s="91">
        <v>0</v>
      </c>
      <c r="O11" s="91">
        <v>0</v>
      </c>
      <c r="P11" s="91">
        <v>0</v>
      </c>
      <c r="Q11" s="91">
        <v>0</v>
      </c>
      <c r="R11" s="91">
        <v>0</v>
      </c>
      <c r="S11" s="91">
        <v>0</v>
      </c>
      <c r="T11" s="84">
        <v>0</v>
      </c>
      <c r="U11" s="91">
        <v>0</v>
      </c>
      <c r="V11" s="91">
        <v>0</v>
      </c>
      <c r="W11" s="91">
        <v>0</v>
      </c>
      <c r="X11" s="91">
        <v>0</v>
      </c>
      <c r="Y11" s="91">
        <v>0</v>
      </c>
      <c r="Z11" s="91">
        <v>0</v>
      </c>
      <c r="AA11" s="91">
        <v>0</v>
      </c>
      <c r="AB11" s="91">
        <v>0</v>
      </c>
      <c r="AC11" s="91">
        <v>0</v>
      </c>
      <c r="AD11" s="91">
        <v>0</v>
      </c>
      <c r="AE11" s="91">
        <v>0</v>
      </c>
      <c r="AF11" s="91">
        <v>0</v>
      </c>
      <c r="AG11" s="91">
        <v>0</v>
      </c>
      <c r="AH11" s="91">
        <v>0</v>
      </c>
      <c r="AI11" s="91">
        <v>0</v>
      </c>
      <c r="AJ11" s="91">
        <v>0</v>
      </c>
      <c r="AK11" s="91">
        <v>0</v>
      </c>
      <c r="AL11" s="91">
        <v>0</v>
      </c>
      <c r="AM11" s="91">
        <v>0</v>
      </c>
      <c r="AN11" s="91">
        <v>0</v>
      </c>
      <c r="AO11" s="91">
        <v>0</v>
      </c>
      <c r="AP11" s="91">
        <v>0</v>
      </c>
      <c r="AQ11" s="91">
        <v>0</v>
      </c>
      <c r="AR11" s="91">
        <v>0</v>
      </c>
      <c r="AS11" s="91">
        <v>0</v>
      </c>
      <c r="AT11" s="91">
        <v>0</v>
      </c>
      <c r="AU11" s="84">
        <v>0</v>
      </c>
      <c r="AV11" s="91">
        <v>0</v>
      </c>
      <c r="AW11" s="91">
        <v>0</v>
      </c>
      <c r="AX11" s="91">
        <v>0</v>
      </c>
      <c r="AY11" s="91">
        <v>0</v>
      </c>
      <c r="AZ11" s="91">
        <v>0</v>
      </c>
      <c r="BA11" s="91">
        <v>0</v>
      </c>
      <c r="BB11" s="91">
        <v>0</v>
      </c>
      <c r="BC11" s="91">
        <v>0</v>
      </c>
      <c r="BD11" s="91">
        <v>0</v>
      </c>
      <c r="BE11" s="91">
        <v>0</v>
      </c>
      <c r="BF11" s="91">
        <v>0</v>
      </c>
      <c r="BG11" s="91">
        <v>0</v>
      </c>
      <c r="BH11" s="84">
        <v>0</v>
      </c>
      <c r="BI11" s="91">
        <v>0</v>
      </c>
      <c r="BJ11" s="91">
        <v>0</v>
      </c>
      <c r="BK11" s="91">
        <v>0</v>
      </c>
      <c r="BL11" s="91">
        <v>0</v>
      </c>
      <c r="BM11" s="84">
        <v>0</v>
      </c>
      <c r="BN11" s="276">
        <v>0</v>
      </c>
      <c r="BO11" s="276">
        <v>0</v>
      </c>
      <c r="BP11" s="276">
        <v>0</v>
      </c>
      <c r="BQ11" s="276">
        <v>0</v>
      </c>
      <c r="BR11" s="276">
        <v>0</v>
      </c>
      <c r="BS11" s="276">
        <v>0</v>
      </c>
      <c r="BT11" s="276">
        <v>0</v>
      </c>
      <c r="BU11" s="276">
        <v>0</v>
      </c>
      <c r="BV11" s="276">
        <v>0</v>
      </c>
      <c r="BW11" s="276">
        <v>0</v>
      </c>
      <c r="BX11" s="276">
        <v>0</v>
      </c>
      <c r="BY11" s="276">
        <v>0</v>
      </c>
      <c r="BZ11" s="84">
        <v>0</v>
      </c>
      <c r="CA11" s="91">
        <v>0</v>
      </c>
      <c r="CB11" s="91">
        <v>0</v>
      </c>
      <c r="CC11" s="91">
        <v>0</v>
      </c>
      <c r="CD11" s="91">
        <v>0</v>
      </c>
      <c r="CE11" s="91">
        <v>0</v>
      </c>
      <c r="CF11" s="91">
        <v>0</v>
      </c>
      <c r="CG11" s="91">
        <v>0</v>
      </c>
      <c r="CH11" s="91">
        <v>0</v>
      </c>
      <c r="CI11" s="91">
        <v>0</v>
      </c>
      <c r="CJ11" s="91">
        <v>0</v>
      </c>
      <c r="CK11" s="91">
        <v>0</v>
      </c>
      <c r="CL11" s="91">
        <v>0</v>
      </c>
      <c r="CM11" s="91">
        <v>0</v>
      </c>
      <c r="CN11" s="91">
        <v>0</v>
      </c>
      <c r="CO11" s="91">
        <v>0</v>
      </c>
      <c r="CP11" s="91">
        <v>0</v>
      </c>
      <c r="CQ11" s="84">
        <v>0</v>
      </c>
      <c r="CR11" s="276">
        <v>0</v>
      </c>
      <c r="CS11" s="276">
        <v>0</v>
      </c>
      <c r="CT11" s="84">
        <v>0</v>
      </c>
      <c r="CU11" s="91">
        <v>0</v>
      </c>
      <c r="CV11" s="91">
        <v>0</v>
      </c>
      <c r="CW11" s="91">
        <v>0</v>
      </c>
      <c r="CX11" s="91">
        <v>0</v>
      </c>
      <c r="CY11" s="91">
        <v>0</v>
      </c>
      <c r="CZ11" s="91">
        <v>0</v>
      </c>
      <c r="DA11" s="84">
        <v>0</v>
      </c>
      <c r="DB11" s="276">
        <v>0</v>
      </c>
      <c r="DC11" s="276">
        <v>0</v>
      </c>
      <c r="DD11" s="276">
        <v>0</v>
      </c>
      <c r="DE11" s="84">
        <v>0</v>
      </c>
      <c r="DF11" s="91">
        <v>0</v>
      </c>
      <c r="DG11" s="91">
        <v>0</v>
      </c>
      <c r="DH11" s="91">
        <v>0</v>
      </c>
      <c r="DI11" s="91">
        <v>0</v>
      </c>
      <c r="DJ11" s="91">
        <v>0</v>
      </c>
    </row>
    <row r="12" ht="22.5" customHeight="1" spans="1:114">
      <c r="A12" s="248" t="s">
        <v>285</v>
      </c>
      <c r="B12" s="249"/>
      <c r="C12" s="156"/>
      <c r="D12" s="363" t="s">
        <v>286</v>
      </c>
      <c r="E12" s="84">
        <v>499981.97</v>
      </c>
      <c r="F12" s="84">
        <v>431262.45</v>
      </c>
      <c r="G12" s="122">
        <f t="shared" ref="G12:S12" si="18">G13</f>
        <v>199061.28</v>
      </c>
      <c r="H12" s="122">
        <f t="shared" si="18"/>
        <v>141757.88</v>
      </c>
      <c r="I12" s="122">
        <f t="shared" si="18"/>
        <v>88477.3</v>
      </c>
      <c r="J12" s="122">
        <f t="shared" si="18"/>
        <v>0</v>
      </c>
      <c r="K12" s="122">
        <f t="shared" si="18"/>
        <v>0</v>
      </c>
      <c r="L12" s="122">
        <f t="shared" si="18"/>
        <v>1221.6</v>
      </c>
      <c r="M12" s="122">
        <f t="shared" si="18"/>
        <v>0</v>
      </c>
      <c r="N12" s="122">
        <f t="shared" si="18"/>
        <v>0</v>
      </c>
      <c r="O12" s="122">
        <f t="shared" si="18"/>
        <v>0</v>
      </c>
      <c r="P12" s="122">
        <f t="shared" si="18"/>
        <v>744.39</v>
      </c>
      <c r="Q12" s="122">
        <f t="shared" si="18"/>
        <v>0</v>
      </c>
      <c r="R12" s="122">
        <f t="shared" si="18"/>
        <v>0</v>
      </c>
      <c r="S12" s="122">
        <f t="shared" si="18"/>
        <v>0</v>
      </c>
      <c r="T12" s="84">
        <v>68719.52</v>
      </c>
      <c r="U12" s="122">
        <f t="shared" ref="U12:AT12" si="19">U13</f>
        <v>0</v>
      </c>
      <c r="V12" s="122">
        <f t="shared" si="19"/>
        <v>0</v>
      </c>
      <c r="W12" s="122">
        <f t="shared" si="19"/>
        <v>0</v>
      </c>
      <c r="X12" s="122">
        <f t="shared" si="19"/>
        <v>0</v>
      </c>
      <c r="Y12" s="122">
        <f t="shared" si="19"/>
        <v>0</v>
      </c>
      <c r="Z12" s="122">
        <f t="shared" si="19"/>
        <v>0</v>
      </c>
      <c r="AA12" s="122">
        <f t="shared" si="19"/>
        <v>0</v>
      </c>
      <c r="AB12" s="122">
        <f t="shared" si="19"/>
        <v>0</v>
      </c>
      <c r="AC12" s="122">
        <f t="shared" si="19"/>
        <v>8704</v>
      </c>
      <c r="AD12" s="122">
        <f t="shared" si="19"/>
        <v>0</v>
      </c>
      <c r="AE12" s="122">
        <f t="shared" si="19"/>
        <v>0</v>
      </c>
      <c r="AF12" s="122">
        <f t="shared" si="19"/>
        <v>0</v>
      </c>
      <c r="AG12" s="122">
        <f t="shared" si="19"/>
        <v>0</v>
      </c>
      <c r="AH12" s="122">
        <f t="shared" si="19"/>
        <v>0</v>
      </c>
      <c r="AI12" s="122">
        <f t="shared" si="19"/>
        <v>0</v>
      </c>
      <c r="AJ12" s="122">
        <f t="shared" si="19"/>
        <v>0</v>
      </c>
      <c r="AK12" s="122">
        <f t="shared" si="19"/>
        <v>0</v>
      </c>
      <c r="AL12" s="122">
        <f t="shared" si="19"/>
        <v>0</v>
      </c>
      <c r="AM12" s="122">
        <f t="shared" si="19"/>
        <v>0</v>
      </c>
      <c r="AN12" s="122">
        <f t="shared" si="19"/>
        <v>0</v>
      </c>
      <c r="AO12" s="122">
        <f t="shared" si="19"/>
        <v>0</v>
      </c>
      <c r="AP12" s="122">
        <f t="shared" si="19"/>
        <v>6412.8</v>
      </c>
      <c r="AQ12" s="122">
        <f t="shared" si="19"/>
        <v>20902.72</v>
      </c>
      <c r="AR12" s="122">
        <f t="shared" si="19"/>
        <v>32700</v>
      </c>
      <c r="AS12" s="122">
        <f t="shared" si="19"/>
        <v>0</v>
      </c>
      <c r="AT12" s="122">
        <f t="shared" si="19"/>
        <v>0</v>
      </c>
      <c r="AU12" s="84">
        <v>0</v>
      </c>
      <c r="AV12" s="122">
        <f t="shared" ref="AV12:BG12" si="20">AV13</f>
        <v>0</v>
      </c>
      <c r="AW12" s="122">
        <f t="shared" si="20"/>
        <v>0</v>
      </c>
      <c r="AX12" s="122">
        <f t="shared" si="20"/>
        <v>0</v>
      </c>
      <c r="AY12" s="122">
        <f t="shared" si="20"/>
        <v>0</v>
      </c>
      <c r="AZ12" s="122">
        <f t="shared" si="20"/>
        <v>0</v>
      </c>
      <c r="BA12" s="122">
        <f t="shared" si="20"/>
        <v>0</v>
      </c>
      <c r="BB12" s="122">
        <f t="shared" si="20"/>
        <v>0</v>
      </c>
      <c r="BC12" s="122">
        <f t="shared" si="20"/>
        <v>0</v>
      </c>
      <c r="BD12" s="122">
        <f t="shared" si="20"/>
        <v>0</v>
      </c>
      <c r="BE12" s="122">
        <f t="shared" si="20"/>
        <v>0</v>
      </c>
      <c r="BF12" s="122">
        <f t="shared" si="20"/>
        <v>0</v>
      </c>
      <c r="BG12" s="122">
        <f t="shared" si="20"/>
        <v>0</v>
      </c>
      <c r="BH12" s="84">
        <v>0</v>
      </c>
      <c r="BI12" s="122">
        <f>BI13</f>
        <v>0</v>
      </c>
      <c r="BJ12" s="122">
        <f>BJ13</f>
        <v>0</v>
      </c>
      <c r="BK12" s="122">
        <f>BK13</f>
        <v>0</v>
      </c>
      <c r="BL12" s="122">
        <f>BL13</f>
        <v>0</v>
      </c>
      <c r="BM12" s="84">
        <v>0</v>
      </c>
      <c r="BN12" s="84">
        <f t="shared" ref="BN12:BY12" si="21">BN13</f>
        <v>0</v>
      </c>
      <c r="BO12" s="84">
        <f t="shared" si="21"/>
        <v>0</v>
      </c>
      <c r="BP12" s="84">
        <f t="shared" si="21"/>
        <v>0</v>
      </c>
      <c r="BQ12" s="84">
        <f t="shared" si="21"/>
        <v>0</v>
      </c>
      <c r="BR12" s="84">
        <f t="shared" si="21"/>
        <v>0</v>
      </c>
      <c r="BS12" s="84">
        <f t="shared" si="21"/>
        <v>0</v>
      </c>
      <c r="BT12" s="84">
        <f t="shared" si="21"/>
        <v>0</v>
      </c>
      <c r="BU12" s="84">
        <f t="shared" si="21"/>
        <v>0</v>
      </c>
      <c r="BV12" s="84">
        <f t="shared" si="21"/>
        <v>0</v>
      </c>
      <c r="BW12" s="84">
        <f t="shared" si="21"/>
        <v>0</v>
      </c>
      <c r="BX12" s="84">
        <f t="shared" si="21"/>
        <v>0</v>
      </c>
      <c r="BY12" s="84">
        <f t="shared" si="21"/>
        <v>0</v>
      </c>
      <c r="BZ12" s="84">
        <v>0</v>
      </c>
      <c r="CA12" s="122">
        <f t="shared" ref="CA12:CP12" si="22">CA13</f>
        <v>0</v>
      </c>
      <c r="CB12" s="122">
        <f t="shared" si="22"/>
        <v>0</v>
      </c>
      <c r="CC12" s="122">
        <f t="shared" si="22"/>
        <v>0</v>
      </c>
      <c r="CD12" s="122">
        <f t="shared" si="22"/>
        <v>0</v>
      </c>
      <c r="CE12" s="122">
        <f t="shared" si="22"/>
        <v>0</v>
      </c>
      <c r="CF12" s="122">
        <f t="shared" si="22"/>
        <v>0</v>
      </c>
      <c r="CG12" s="122">
        <f t="shared" si="22"/>
        <v>0</v>
      </c>
      <c r="CH12" s="122">
        <f t="shared" si="22"/>
        <v>0</v>
      </c>
      <c r="CI12" s="122">
        <f t="shared" si="22"/>
        <v>0</v>
      </c>
      <c r="CJ12" s="122">
        <f t="shared" si="22"/>
        <v>0</v>
      </c>
      <c r="CK12" s="122">
        <f t="shared" si="22"/>
        <v>0</v>
      </c>
      <c r="CL12" s="122">
        <f t="shared" si="22"/>
        <v>0</v>
      </c>
      <c r="CM12" s="122">
        <f t="shared" si="22"/>
        <v>0</v>
      </c>
      <c r="CN12" s="122">
        <f t="shared" si="22"/>
        <v>0</v>
      </c>
      <c r="CO12" s="122">
        <f t="shared" si="22"/>
        <v>0</v>
      </c>
      <c r="CP12" s="122">
        <f t="shared" si="22"/>
        <v>0</v>
      </c>
      <c r="CQ12" s="84">
        <v>0</v>
      </c>
      <c r="CR12" s="84">
        <f>CR13</f>
        <v>0</v>
      </c>
      <c r="CS12" s="84">
        <f>CS13</f>
        <v>0</v>
      </c>
      <c r="CT12" s="84">
        <v>0</v>
      </c>
      <c r="CU12" s="122">
        <f t="shared" ref="CU12:CZ12" si="23">CU13</f>
        <v>0</v>
      </c>
      <c r="CV12" s="122">
        <f t="shared" si="23"/>
        <v>0</v>
      </c>
      <c r="CW12" s="122">
        <f t="shared" si="23"/>
        <v>0</v>
      </c>
      <c r="CX12" s="122">
        <f t="shared" si="23"/>
        <v>0</v>
      </c>
      <c r="CY12" s="122">
        <f t="shared" si="23"/>
        <v>0</v>
      </c>
      <c r="CZ12" s="122">
        <f t="shared" si="23"/>
        <v>0</v>
      </c>
      <c r="DA12" s="84">
        <v>0</v>
      </c>
      <c r="DB12" s="84">
        <f>DB13</f>
        <v>0</v>
      </c>
      <c r="DC12" s="84">
        <f>DC13</f>
        <v>0</v>
      </c>
      <c r="DD12" s="84">
        <f>DD13</f>
        <v>0</v>
      </c>
      <c r="DE12" s="84">
        <v>0</v>
      </c>
      <c r="DF12" s="122">
        <f>DF13</f>
        <v>0</v>
      </c>
      <c r="DG12" s="122">
        <f>DG13</f>
        <v>0</v>
      </c>
      <c r="DH12" s="122">
        <f>DH13</f>
        <v>0</v>
      </c>
      <c r="DI12" s="122">
        <f>DI13</f>
        <v>0</v>
      </c>
      <c r="DJ12" s="122">
        <f>DJ13</f>
        <v>0</v>
      </c>
    </row>
    <row r="13" ht="22.5" customHeight="1" spans="1:114">
      <c r="A13" s="252" t="s">
        <v>287</v>
      </c>
      <c r="B13" s="253"/>
      <c r="C13" s="160"/>
      <c r="D13" s="275" t="s">
        <v>288</v>
      </c>
      <c r="E13" s="84">
        <v>499981.97</v>
      </c>
      <c r="F13" s="84">
        <v>431262.45</v>
      </c>
      <c r="G13" s="91">
        <v>199061.28</v>
      </c>
      <c r="H13" s="91">
        <v>141757.88</v>
      </c>
      <c r="I13" s="91">
        <v>88477.3</v>
      </c>
      <c r="J13" s="91">
        <v>0</v>
      </c>
      <c r="K13" s="91">
        <v>0</v>
      </c>
      <c r="L13" s="91">
        <v>1221.6</v>
      </c>
      <c r="M13" s="91">
        <v>0</v>
      </c>
      <c r="N13" s="91">
        <v>0</v>
      </c>
      <c r="O13" s="91">
        <v>0</v>
      </c>
      <c r="P13" s="91">
        <v>744.39</v>
      </c>
      <c r="Q13" s="91">
        <v>0</v>
      </c>
      <c r="R13" s="91">
        <v>0</v>
      </c>
      <c r="S13" s="91">
        <v>0</v>
      </c>
      <c r="T13" s="84">
        <v>68719.52</v>
      </c>
      <c r="U13" s="91">
        <v>0</v>
      </c>
      <c r="V13" s="91">
        <v>0</v>
      </c>
      <c r="W13" s="91">
        <v>0</v>
      </c>
      <c r="X13" s="91">
        <v>0</v>
      </c>
      <c r="Y13" s="91">
        <v>0</v>
      </c>
      <c r="Z13" s="91">
        <v>0</v>
      </c>
      <c r="AA13" s="91">
        <v>0</v>
      </c>
      <c r="AB13" s="91">
        <v>0</v>
      </c>
      <c r="AC13" s="91">
        <v>8704</v>
      </c>
      <c r="AD13" s="91">
        <v>0</v>
      </c>
      <c r="AE13" s="91">
        <v>0</v>
      </c>
      <c r="AF13" s="91">
        <v>0</v>
      </c>
      <c r="AG13" s="91">
        <v>0</v>
      </c>
      <c r="AH13" s="91">
        <v>0</v>
      </c>
      <c r="AI13" s="91">
        <v>0</v>
      </c>
      <c r="AJ13" s="91">
        <v>0</v>
      </c>
      <c r="AK13" s="91">
        <v>0</v>
      </c>
      <c r="AL13" s="91">
        <v>0</v>
      </c>
      <c r="AM13" s="91">
        <v>0</v>
      </c>
      <c r="AN13" s="91">
        <v>0</v>
      </c>
      <c r="AO13" s="91">
        <v>0</v>
      </c>
      <c r="AP13" s="91">
        <v>6412.8</v>
      </c>
      <c r="AQ13" s="91">
        <v>20902.72</v>
      </c>
      <c r="AR13" s="91">
        <v>32700</v>
      </c>
      <c r="AS13" s="91">
        <v>0</v>
      </c>
      <c r="AT13" s="91">
        <v>0</v>
      </c>
      <c r="AU13" s="84">
        <v>0</v>
      </c>
      <c r="AV13" s="91">
        <v>0</v>
      </c>
      <c r="AW13" s="91">
        <v>0</v>
      </c>
      <c r="AX13" s="91">
        <v>0</v>
      </c>
      <c r="AY13" s="91">
        <v>0</v>
      </c>
      <c r="AZ13" s="91">
        <v>0</v>
      </c>
      <c r="BA13" s="91">
        <v>0</v>
      </c>
      <c r="BB13" s="91">
        <v>0</v>
      </c>
      <c r="BC13" s="91">
        <v>0</v>
      </c>
      <c r="BD13" s="91">
        <v>0</v>
      </c>
      <c r="BE13" s="91">
        <v>0</v>
      </c>
      <c r="BF13" s="91">
        <v>0</v>
      </c>
      <c r="BG13" s="91">
        <v>0</v>
      </c>
      <c r="BH13" s="84">
        <v>0</v>
      </c>
      <c r="BI13" s="91">
        <v>0</v>
      </c>
      <c r="BJ13" s="91">
        <v>0</v>
      </c>
      <c r="BK13" s="91">
        <v>0</v>
      </c>
      <c r="BL13" s="91">
        <v>0</v>
      </c>
      <c r="BM13" s="84">
        <v>0</v>
      </c>
      <c r="BN13" s="276">
        <v>0</v>
      </c>
      <c r="BO13" s="276">
        <v>0</v>
      </c>
      <c r="BP13" s="276">
        <v>0</v>
      </c>
      <c r="BQ13" s="276">
        <v>0</v>
      </c>
      <c r="BR13" s="276">
        <v>0</v>
      </c>
      <c r="BS13" s="276">
        <v>0</v>
      </c>
      <c r="BT13" s="276">
        <v>0</v>
      </c>
      <c r="BU13" s="276">
        <v>0</v>
      </c>
      <c r="BV13" s="276">
        <v>0</v>
      </c>
      <c r="BW13" s="276">
        <v>0</v>
      </c>
      <c r="BX13" s="276">
        <v>0</v>
      </c>
      <c r="BY13" s="276">
        <v>0</v>
      </c>
      <c r="BZ13" s="84">
        <v>0</v>
      </c>
      <c r="CA13" s="91">
        <v>0</v>
      </c>
      <c r="CB13" s="91">
        <v>0</v>
      </c>
      <c r="CC13" s="91">
        <v>0</v>
      </c>
      <c r="CD13" s="91">
        <v>0</v>
      </c>
      <c r="CE13" s="91">
        <v>0</v>
      </c>
      <c r="CF13" s="91">
        <v>0</v>
      </c>
      <c r="CG13" s="91">
        <v>0</v>
      </c>
      <c r="CH13" s="91">
        <v>0</v>
      </c>
      <c r="CI13" s="91">
        <v>0</v>
      </c>
      <c r="CJ13" s="91">
        <v>0</v>
      </c>
      <c r="CK13" s="91">
        <v>0</v>
      </c>
      <c r="CL13" s="91">
        <v>0</v>
      </c>
      <c r="CM13" s="91">
        <v>0</v>
      </c>
      <c r="CN13" s="91">
        <v>0</v>
      </c>
      <c r="CO13" s="91">
        <v>0</v>
      </c>
      <c r="CP13" s="91">
        <v>0</v>
      </c>
      <c r="CQ13" s="84">
        <v>0</v>
      </c>
      <c r="CR13" s="276">
        <v>0</v>
      </c>
      <c r="CS13" s="276">
        <v>0</v>
      </c>
      <c r="CT13" s="84">
        <v>0</v>
      </c>
      <c r="CU13" s="91">
        <v>0</v>
      </c>
      <c r="CV13" s="91">
        <v>0</v>
      </c>
      <c r="CW13" s="91">
        <v>0</v>
      </c>
      <c r="CX13" s="91">
        <v>0</v>
      </c>
      <c r="CY13" s="91">
        <v>0</v>
      </c>
      <c r="CZ13" s="91">
        <v>0</v>
      </c>
      <c r="DA13" s="84">
        <v>0</v>
      </c>
      <c r="DB13" s="276">
        <v>0</v>
      </c>
      <c r="DC13" s="276">
        <v>0</v>
      </c>
      <c r="DD13" s="276">
        <v>0</v>
      </c>
      <c r="DE13" s="84">
        <v>0</v>
      </c>
      <c r="DF13" s="91">
        <v>0</v>
      </c>
      <c r="DG13" s="91">
        <v>0</v>
      </c>
      <c r="DH13" s="91">
        <v>0</v>
      </c>
      <c r="DI13" s="91">
        <v>0</v>
      </c>
      <c r="DJ13" s="91">
        <v>0</v>
      </c>
    </row>
    <row r="14" ht="22.5" customHeight="1" spans="1:114">
      <c r="A14" s="248" t="s">
        <v>293</v>
      </c>
      <c r="B14" s="249"/>
      <c r="C14" s="156"/>
      <c r="D14" s="363" t="s">
        <v>294</v>
      </c>
      <c r="E14" s="84">
        <v>77981.08</v>
      </c>
      <c r="F14" s="84">
        <v>77981.08</v>
      </c>
      <c r="G14" s="122">
        <f t="shared" ref="G14:S14" si="24">G15</f>
        <v>0</v>
      </c>
      <c r="H14" s="122">
        <f t="shared" si="24"/>
        <v>0</v>
      </c>
      <c r="I14" s="122">
        <f t="shared" si="24"/>
        <v>0</v>
      </c>
      <c r="J14" s="122">
        <f t="shared" si="24"/>
        <v>0</v>
      </c>
      <c r="K14" s="122">
        <f t="shared" si="24"/>
        <v>0</v>
      </c>
      <c r="L14" s="122">
        <f t="shared" si="24"/>
        <v>0</v>
      </c>
      <c r="M14" s="122">
        <f t="shared" si="24"/>
        <v>77981.08</v>
      </c>
      <c r="N14" s="122">
        <f t="shared" si="24"/>
        <v>0</v>
      </c>
      <c r="O14" s="122">
        <f t="shared" si="24"/>
        <v>0</v>
      </c>
      <c r="P14" s="122">
        <f t="shared" si="24"/>
        <v>0</v>
      </c>
      <c r="Q14" s="122">
        <f t="shared" si="24"/>
        <v>0</v>
      </c>
      <c r="R14" s="122">
        <f t="shared" si="24"/>
        <v>0</v>
      </c>
      <c r="S14" s="122">
        <f t="shared" si="24"/>
        <v>0</v>
      </c>
      <c r="T14" s="84">
        <v>0</v>
      </c>
      <c r="U14" s="122">
        <f t="shared" ref="U14:AT14" si="25">U15</f>
        <v>0</v>
      </c>
      <c r="V14" s="122">
        <f t="shared" si="25"/>
        <v>0</v>
      </c>
      <c r="W14" s="122">
        <f t="shared" si="25"/>
        <v>0</v>
      </c>
      <c r="X14" s="122">
        <f t="shared" si="25"/>
        <v>0</v>
      </c>
      <c r="Y14" s="122">
        <f t="shared" si="25"/>
        <v>0</v>
      </c>
      <c r="Z14" s="122">
        <f t="shared" si="25"/>
        <v>0</v>
      </c>
      <c r="AA14" s="122">
        <f t="shared" si="25"/>
        <v>0</v>
      </c>
      <c r="AB14" s="122">
        <f t="shared" si="25"/>
        <v>0</v>
      </c>
      <c r="AC14" s="122">
        <f t="shared" si="25"/>
        <v>0</v>
      </c>
      <c r="AD14" s="122">
        <f t="shared" si="25"/>
        <v>0</v>
      </c>
      <c r="AE14" s="122">
        <f t="shared" si="25"/>
        <v>0</v>
      </c>
      <c r="AF14" s="122">
        <f t="shared" si="25"/>
        <v>0</v>
      </c>
      <c r="AG14" s="122">
        <f t="shared" si="25"/>
        <v>0</v>
      </c>
      <c r="AH14" s="122">
        <f t="shared" si="25"/>
        <v>0</v>
      </c>
      <c r="AI14" s="122">
        <f t="shared" si="25"/>
        <v>0</v>
      </c>
      <c r="AJ14" s="122">
        <f t="shared" si="25"/>
        <v>0</v>
      </c>
      <c r="AK14" s="122">
        <f t="shared" si="25"/>
        <v>0</v>
      </c>
      <c r="AL14" s="122">
        <f t="shared" si="25"/>
        <v>0</v>
      </c>
      <c r="AM14" s="122">
        <f t="shared" si="25"/>
        <v>0</v>
      </c>
      <c r="AN14" s="122">
        <f t="shared" si="25"/>
        <v>0</v>
      </c>
      <c r="AO14" s="122">
        <f t="shared" si="25"/>
        <v>0</v>
      </c>
      <c r="AP14" s="122">
        <f t="shared" si="25"/>
        <v>0</v>
      </c>
      <c r="AQ14" s="122">
        <f t="shared" si="25"/>
        <v>0</v>
      </c>
      <c r="AR14" s="122">
        <f t="shared" si="25"/>
        <v>0</v>
      </c>
      <c r="AS14" s="122">
        <f t="shared" si="25"/>
        <v>0</v>
      </c>
      <c r="AT14" s="122">
        <f t="shared" si="25"/>
        <v>0</v>
      </c>
      <c r="AU14" s="84">
        <v>0</v>
      </c>
      <c r="AV14" s="122">
        <f t="shared" ref="AV14:BG14" si="26">AV15</f>
        <v>0</v>
      </c>
      <c r="AW14" s="122">
        <f t="shared" si="26"/>
        <v>0</v>
      </c>
      <c r="AX14" s="122">
        <f t="shared" si="26"/>
        <v>0</v>
      </c>
      <c r="AY14" s="122">
        <f t="shared" si="26"/>
        <v>0</v>
      </c>
      <c r="AZ14" s="122">
        <f t="shared" si="26"/>
        <v>0</v>
      </c>
      <c r="BA14" s="122">
        <f t="shared" si="26"/>
        <v>0</v>
      </c>
      <c r="BB14" s="122">
        <f t="shared" si="26"/>
        <v>0</v>
      </c>
      <c r="BC14" s="122">
        <f t="shared" si="26"/>
        <v>0</v>
      </c>
      <c r="BD14" s="122">
        <f t="shared" si="26"/>
        <v>0</v>
      </c>
      <c r="BE14" s="122">
        <f t="shared" si="26"/>
        <v>0</v>
      </c>
      <c r="BF14" s="122">
        <f t="shared" si="26"/>
        <v>0</v>
      </c>
      <c r="BG14" s="122">
        <f t="shared" si="26"/>
        <v>0</v>
      </c>
      <c r="BH14" s="84">
        <v>0</v>
      </c>
      <c r="BI14" s="122">
        <f>BI15</f>
        <v>0</v>
      </c>
      <c r="BJ14" s="122">
        <f>BJ15</f>
        <v>0</v>
      </c>
      <c r="BK14" s="122">
        <f>BK15</f>
        <v>0</v>
      </c>
      <c r="BL14" s="122">
        <f>BL15</f>
        <v>0</v>
      </c>
      <c r="BM14" s="84">
        <v>0</v>
      </c>
      <c r="BN14" s="84">
        <f t="shared" ref="BN14:BY14" si="27">BN15</f>
        <v>0</v>
      </c>
      <c r="BO14" s="84">
        <f t="shared" si="27"/>
        <v>0</v>
      </c>
      <c r="BP14" s="84">
        <f t="shared" si="27"/>
        <v>0</v>
      </c>
      <c r="BQ14" s="84">
        <f t="shared" si="27"/>
        <v>0</v>
      </c>
      <c r="BR14" s="84">
        <f t="shared" si="27"/>
        <v>0</v>
      </c>
      <c r="BS14" s="84">
        <f t="shared" si="27"/>
        <v>0</v>
      </c>
      <c r="BT14" s="84">
        <f t="shared" si="27"/>
        <v>0</v>
      </c>
      <c r="BU14" s="84">
        <f t="shared" si="27"/>
        <v>0</v>
      </c>
      <c r="BV14" s="84">
        <f t="shared" si="27"/>
        <v>0</v>
      </c>
      <c r="BW14" s="84">
        <f t="shared" si="27"/>
        <v>0</v>
      </c>
      <c r="BX14" s="84">
        <f t="shared" si="27"/>
        <v>0</v>
      </c>
      <c r="BY14" s="84">
        <f t="shared" si="27"/>
        <v>0</v>
      </c>
      <c r="BZ14" s="84">
        <v>0</v>
      </c>
      <c r="CA14" s="122">
        <f t="shared" ref="CA14:CP14" si="28">CA15</f>
        <v>0</v>
      </c>
      <c r="CB14" s="122">
        <f t="shared" si="28"/>
        <v>0</v>
      </c>
      <c r="CC14" s="122">
        <f t="shared" si="28"/>
        <v>0</v>
      </c>
      <c r="CD14" s="122">
        <f t="shared" si="28"/>
        <v>0</v>
      </c>
      <c r="CE14" s="122">
        <f t="shared" si="28"/>
        <v>0</v>
      </c>
      <c r="CF14" s="122">
        <f t="shared" si="28"/>
        <v>0</v>
      </c>
      <c r="CG14" s="122">
        <f t="shared" si="28"/>
        <v>0</v>
      </c>
      <c r="CH14" s="122">
        <f t="shared" si="28"/>
        <v>0</v>
      </c>
      <c r="CI14" s="122">
        <f t="shared" si="28"/>
        <v>0</v>
      </c>
      <c r="CJ14" s="122">
        <f t="shared" si="28"/>
        <v>0</v>
      </c>
      <c r="CK14" s="122">
        <f t="shared" si="28"/>
        <v>0</v>
      </c>
      <c r="CL14" s="122">
        <f t="shared" si="28"/>
        <v>0</v>
      </c>
      <c r="CM14" s="122">
        <f t="shared" si="28"/>
        <v>0</v>
      </c>
      <c r="CN14" s="122">
        <f t="shared" si="28"/>
        <v>0</v>
      </c>
      <c r="CO14" s="122">
        <f t="shared" si="28"/>
        <v>0</v>
      </c>
      <c r="CP14" s="122">
        <f t="shared" si="28"/>
        <v>0</v>
      </c>
      <c r="CQ14" s="84">
        <v>0</v>
      </c>
      <c r="CR14" s="84">
        <f>CR15</f>
        <v>0</v>
      </c>
      <c r="CS14" s="84">
        <f>CS15</f>
        <v>0</v>
      </c>
      <c r="CT14" s="84">
        <v>0</v>
      </c>
      <c r="CU14" s="122">
        <f t="shared" ref="CU14:CZ14" si="29">CU15</f>
        <v>0</v>
      </c>
      <c r="CV14" s="122">
        <f t="shared" si="29"/>
        <v>0</v>
      </c>
      <c r="CW14" s="122">
        <f t="shared" si="29"/>
        <v>0</v>
      </c>
      <c r="CX14" s="122">
        <f t="shared" si="29"/>
        <v>0</v>
      </c>
      <c r="CY14" s="122">
        <f t="shared" si="29"/>
        <v>0</v>
      </c>
      <c r="CZ14" s="122">
        <f t="shared" si="29"/>
        <v>0</v>
      </c>
      <c r="DA14" s="84">
        <v>0</v>
      </c>
      <c r="DB14" s="84">
        <f>DB15</f>
        <v>0</v>
      </c>
      <c r="DC14" s="84">
        <f>DC15</f>
        <v>0</v>
      </c>
      <c r="DD14" s="84">
        <f>DD15</f>
        <v>0</v>
      </c>
      <c r="DE14" s="84">
        <v>0</v>
      </c>
      <c r="DF14" s="122">
        <f>DF15</f>
        <v>0</v>
      </c>
      <c r="DG14" s="122">
        <f>DG15</f>
        <v>0</v>
      </c>
      <c r="DH14" s="122">
        <f>DH15</f>
        <v>0</v>
      </c>
      <c r="DI14" s="122">
        <f>DI15</f>
        <v>0</v>
      </c>
      <c r="DJ14" s="122">
        <f>DJ15</f>
        <v>0</v>
      </c>
    </row>
    <row r="15" ht="22.5" customHeight="1" spans="1:114">
      <c r="A15" s="252" t="s">
        <v>295</v>
      </c>
      <c r="B15" s="253"/>
      <c r="C15" s="160"/>
      <c r="D15" s="275" t="s">
        <v>296</v>
      </c>
      <c r="E15" s="84">
        <v>77981.08</v>
      </c>
      <c r="F15" s="84">
        <v>77981.08</v>
      </c>
      <c r="G15" s="91">
        <v>0</v>
      </c>
      <c r="H15" s="91">
        <v>0</v>
      </c>
      <c r="I15" s="91">
        <v>0</v>
      </c>
      <c r="J15" s="91">
        <v>0</v>
      </c>
      <c r="K15" s="91">
        <v>0</v>
      </c>
      <c r="L15" s="91">
        <v>0</v>
      </c>
      <c r="M15" s="91">
        <v>77981.08</v>
      </c>
      <c r="N15" s="91">
        <v>0</v>
      </c>
      <c r="O15" s="91">
        <v>0</v>
      </c>
      <c r="P15" s="91">
        <v>0</v>
      </c>
      <c r="Q15" s="91">
        <v>0</v>
      </c>
      <c r="R15" s="91">
        <v>0</v>
      </c>
      <c r="S15" s="91">
        <v>0</v>
      </c>
      <c r="T15" s="84">
        <v>0</v>
      </c>
      <c r="U15" s="91">
        <v>0</v>
      </c>
      <c r="V15" s="91">
        <v>0</v>
      </c>
      <c r="W15" s="91">
        <v>0</v>
      </c>
      <c r="X15" s="91">
        <v>0</v>
      </c>
      <c r="Y15" s="91">
        <v>0</v>
      </c>
      <c r="Z15" s="91">
        <v>0</v>
      </c>
      <c r="AA15" s="91">
        <v>0</v>
      </c>
      <c r="AB15" s="91">
        <v>0</v>
      </c>
      <c r="AC15" s="91">
        <v>0</v>
      </c>
      <c r="AD15" s="91">
        <v>0</v>
      </c>
      <c r="AE15" s="91">
        <v>0</v>
      </c>
      <c r="AF15" s="91">
        <v>0</v>
      </c>
      <c r="AG15" s="91">
        <v>0</v>
      </c>
      <c r="AH15" s="91">
        <v>0</v>
      </c>
      <c r="AI15" s="91">
        <v>0</v>
      </c>
      <c r="AJ15" s="91">
        <v>0</v>
      </c>
      <c r="AK15" s="91">
        <v>0</v>
      </c>
      <c r="AL15" s="91">
        <v>0</v>
      </c>
      <c r="AM15" s="91">
        <v>0</v>
      </c>
      <c r="AN15" s="91">
        <v>0</v>
      </c>
      <c r="AO15" s="91">
        <v>0</v>
      </c>
      <c r="AP15" s="91">
        <v>0</v>
      </c>
      <c r="AQ15" s="91">
        <v>0</v>
      </c>
      <c r="AR15" s="91">
        <v>0</v>
      </c>
      <c r="AS15" s="91">
        <v>0</v>
      </c>
      <c r="AT15" s="91">
        <v>0</v>
      </c>
      <c r="AU15" s="84">
        <v>0</v>
      </c>
      <c r="AV15" s="91">
        <v>0</v>
      </c>
      <c r="AW15" s="91">
        <v>0</v>
      </c>
      <c r="AX15" s="91">
        <v>0</v>
      </c>
      <c r="AY15" s="91">
        <v>0</v>
      </c>
      <c r="AZ15" s="91">
        <v>0</v>
      </c>
      <c r="BA15" s="91">
        <v>0</v>
      </c>
      <c r="BB15" s="91">
        <v>0</v>
      </c>
      <c r="BC15" s="91">
        <v>0</v>
      </c>
      <c r="BD15" s="91">
        <v>0</v>
      </c>
      <c r="BE15" s="91">
        <v>0</v>
      </c>
      <c r="BF15" s="91">
        <v>0</v>
      </c>
      <c r="BG15" s="91">
        <v>0</v>
      </c>
      <c r="BH15" s="84">
        <v>0</v>
      </c>
      <c r="BI15" s="91">
        <v>0</v>
      </c>
      <c r="BJ15" s="91">
        <v>0</v>
      </c>
      <c r="BK15" s="91">
        <v>0</v>
      </c>
      <c r="BL15" s="91">
        <v>0</v>
      </c>
      <c r="BM15" s="84">
        <v>0</v>
      </c>
      <c r="BN15" s="276">
        <v>0</v>
      </c>
      <c r="BO15" s="276">
        <v>0</v>
      </c>
      <c r="BP15" s="276">
        <v>0</v>
      </c>
      <c r="BQ15" s="276">
        <v>0</v>
      </c>
      <c r="BR15" s="276">
        <v>0</v>
      </c>
      <c r="BS15" s="276">
        <v>0</v>
      </c>
      <c r="BT15" s="276">
        <v>0</v>
      </c>
      <c r="BU15" s="276">
        <v>0</v>
      </c>
      <c r="BV15" s="276">
        <v>0</v>
      </c>
      <c r="BW15" s="276">
        <v>0</v>
      </c>
      <c r="BX15" s="276">
        <v>0</v>
      </c>
      <c r="BY15" s="276">
        <v>0</v>
      </c>
      <c r="BZ15" s="84">
        <v>0</v>
      </c>
      <c r="CA15" s="91">
        <v>0</v>
      </c>
      <c r="CB15" s="91">
        <v>0</v>
      </c>
      <c r="CC15" s="91">
        <v>0</v>
      </c>
      <c r="CD15" s="91">
        <v>0</v>
      </c>
      <c r="CE15" s="91">
        <v>0</v>
      </c>
      <c r="CF15" s="91">
        <v>0</v>
      </c>
      <c r="CG15" s="91">
        <v>0</v>
      </c>
      <c r="CH15" s="91">
        <v>0</v>
      </c>
      <c r="CI15" s="91">
        <v>0</v>
      </c>
      <c r="CJ15" s="91">
        <v>0</v>
      </c>
      <c r="CK15" s="91">
        <v>0</v>
      </c>
      <c r="CL15" s="91">
        <v>0</v>
      </c>
      <c r="CM15" s="91">
        <v>0</v>
      </c>
      <c r="CN15" s="91">
        <v>0</v>
      </c>
      <c r="CO15" s="91">
        <v>0</v>
      </c>
      <c r="CP15" s="91">
        <v>0</v>
      </c>
      <c r="CQ15" s="84">
        <v>0</v>
      </c>
      <c r="CR15" s="276">
        <v>0</v>
      </c>
      <c r="CS15" s="276">
        <v>0</v>
      </c>
      <c r="CT15" s="84">
        <v>0</v>
      </c>
      <c r="CU15" s="91">
        <v>0</v>
      </c>
      <c r="CV15" s="91">
        <v>0</v>
      </c>
      <c r="CW15" s="91">
        <v>0</v>
      </c>
      <c r="CX15" s="91">
        <v>0</v>
      </c>
      <c r="CY15" s="91">
        <v>0</v>
      </c>
      <c r="CZ15" s="91">
        <v>0</v>
      </c>
      <c r="DA15" s="84">
        <v>0</v>
      </c>
      <c r="DB15" s="276">
        <v>0</v>
      </c>
      <c r="DC15" s="276">
        <v>0</v>
      </c>
      <c r="DD15" s="276">
        <v>0</v>
      </c>
      <c r="DE15" s="84">
        <v>0</v>
      </c>
      <c r="DF15" s="91">
        <v>0</v>
      </c>
      <c r="DG15" s="91">
        <v>0</v>
      </c>
      <c r="DH15" s="91">
        <v>0</v>
      </c>
      <c r="DI15" s="91">
        <v>0</v>
      </c>
      <c r="DJ15" s="91">
        <v>0</v>
      </c>
    </row>
    <row r="16" ht="22.5" customHeight="1" spans="1:114">
      <c r="A16" s="248" t="s">
        <v>297</v>
      </c>
      <c r="B16" s="249"/>
      <c r="C16" s="156"/>
      <c r="D16" s="363" t="s">
        <v>298</v>
      </c>
      <c r="E16" s="84">
        <v>21042.85</v>
      </c>
      <c r="F16" s="84">
        <v>21042.85</v>
      </c>
      <c r="G16" s="122">
        <f t="shared" ref="G16:S16" si="30">G17</f>
        <v>0</v>
      </c>
      <c r="H16" s="122">
        <f t="shared" si="30"/>
        <v>0</v>
      </c>
      <c r="I16" s="122">
        <f t="shared" si="30"/>
        <v>0</v>
      </c>
      <c r="J16" s="122">
        <f t="shared" si="30"/>
        <v>0</v>
      </c>
      <c r="K16" s="122">
        <f t="shared" si="30"/>
        <v>0</v>
      </c>
      <c r="L16" s="122">
        <f t="shared" si="30"/>
        <v>0</v>
      </c>
      <c r="M16" s="122">
        <f t="shared" si="30"/>
        <v>0</v>
      </c>
      <c r="N16" s="122">
        <f t="shared" si="30"/>
        <v>21042.85</v>
      </c>
      <c r="O16" s="122">
        <f t="shared" si="30"/>
        <v>0</v>
      </c>
      <c r="P16" s="122">
        <f t="shared" si="30"/>
        <v>0</v>
      </c>
      <c r="Q16" s="122">
        <f t="shared" si="30"/>
        <v>0</v>
      </c>
      <c r="R16" s="122">
        <f t="shared" si="30"/>
        <v>0</v>
      </c>
      <c r="S16" s="122">
        <f t="shared" si="30"/>
        <v>0</v>
      </c>
      <c r="T16" s="84">
        <v>0</v>
      </c>
      <c r="U16" s="122">
        <f t="shared" ref="U16:AT16" si="31">U17</f>
        <v>0</v>
      </c>
      <c r="V16" s="122">
        <f t="shared" si="31"/>
        <v>0</v>
      </c>
      <c r="W16" s="122">
        <f t="shared" si="31"/>
        <v>0</v>
      </c>
      <c r="X16" s="122">
        <f t="shared" si="31"/>
        <v>0</v>
      </c>
      <c r="Y16" s="122">
        <f t="shared" si="31"/>
        <v>0</v>
      </c>
      <c r="Z16" s="122">
        <f t="shared" si="31"/>
        <v>0</v>
      </c>
      <c r="AA16" s="122">
        <f t="shared" si="31"/>
        <v>0</v>
      </c>
      <c r="AB16" s="122">
        <f t="shared" si="31"/>
        <v>0</v>
      </c>
      <c r="AC16" s="122">
        <f t="shared" si="31"/>
        <v>0</v>
      </c>
      <c r="AD16" s="122">
        <f t="shared" si="31"/>
        <v>0</v>
      </c>
      <c r="AE16" s="122">
        <f t="shared" si="31"/>
        <v>0</v>
      </c>
      <c r="AF16" s="122">
        <f t="shared" si="31"/>
        <v>0</v>
      </c>
      <c r="AG16" s="122">
        <f t="shared" si="31"/>
        <v>0</v>
      </c>
      <c r="AH16" s="122">
        <f t="shared" si="31"/>
        <v>0</v>
      </c>
      <c r="AI16" s="122">
        <f t="shared" si="31"/>
        <v>0</v>
      </c>
      <c r="AJ16" s="122">
        <f t="shared" si="31"/>
        <v>0</v>
      </c>
      <c r="AK16" s="122">
        <f t="shared" si="31"/>
        <v>0</v>
      </c>
      <c r="AL16" s="122">
        <f t="shared" si="31"/>
        <v>0</v>
      </c>
      <c r="AM16" s="122">
        <f t="shared" si="31"/>
        <v>0</v>
      </c>
      <c r="AN16" s="122">
        <f t="shared" si="31"/>
        <v>0</v>
      </c>
      <c r="AO16" s="122">
        <f t="shared" si="31"/>
        <v>0</v>
      </c>
      <c r="AP16" s="122">
        <f t="shared" si="31"/>
        <v>0</v>
      </c>
      <c r="AQ16" s="122">
        <f t="shared" si="31"/>
        <v>0</v>
      </c>
      <c r="AR16" s="122">
        <f t="shared" si="31"/>
        <v>0</v>
      </c>
      <c r="AS16" s="122">
        <f t="shared" si="31"/>
        <v>0</v>
      </c>
      <c r="AT16" s="122">
        <f t="shared" si="31"/>
        <v>0</v>
      </c>
      <c r="AU16" s="84">
        <v>0</v>
      </c>
      <c r="AV16" s="122">
        <f t="shared" ref="AV16:BG16" si="32">AV17</f>
        <v>0</v>
      </c>
      <c r="AW16" s="122">
        <f t="shared" si="32"/>
        <v>0</v>
      </c>
      <c r="AX16" s="122">
        <f t="shared" si="32"/>
        <v>0</v>
      </c>
      <c r="AY16" s="122">
        <f t="shared" si="32"/>
        <v>0</v>
      </c>
      <c r="AZ16" s="122">
        <f t="shared" si="32"/>
        <v>0</v>
      </c>
      <c r="BA16" s="122">
        <f t="shared" si="32"/>
        <v>0</v>
      </c>
      <c r="BB16" s="122">
        <f t="shared" si="32"/>
        <v>0</v>
      </c>
      <c r="BC16" s="122">
        <f t="shared" si="32"/>
        <v>0</v>
      </c>
      <c r="BD16" s="122">
        <f t="shared" si="32"/>
        <v>0</v>
      </c>
      <c r="BE16" s="122">
        <f t="shared" si="32"/>
        <v>0</v>
      </c>
      <c r="BF16" s="122">
        <f t="shared" si="32"/>
        <v>0</v>
      </c>
      <c r="BG16" s="122">
        <f t="shared" si="32"/>
        <v>0</v>
      </c>
      <c r="BH16" s="84">
        <v>0</v>
      </c>
      <c r="BI16" s="122">
        <f>BI17</f>
        <v>0</v>
      </c>
      <c r="BJ16" s="122">
        <f>BJ17</f>
        <v>0</v>
      </c>
      <c r="BK16" s="122">
        <f>BK17</f>
        <v>0</v>
      </c>
      <c r="BL16" s="122">
        <f>BL17</f>
        <v>0</v>
      </c>
      <c r="BM16" s="84">
        <v>0</v>
      </c>
      <c r="BN16" s="84">
        <f t="shared" ref="BN16:BY16" si="33">BN17</f>
        <v>0</v>
      </c>
      <c r="BO16" s="84">
        <f t="shared" si="33"/>
        <v>0</v>
      </c>
      <c r="BP16" s="84">
        <f t="shared" si="33"/>
        <v>0</v>
      </c>
      <c r="BQ16" s="84">
        <f t="shared" si="33"/>
        <v>0</v>
      </c>
      <c r="BR16" s="84">
        <f t="shared" si="33"/>
        <v>0</v>
      </c>
      <c r="BS16" s="84">
        <f t="shared" si="33"/>
        <v>0</v>
      </c>
      <c r="BT16" s="84">
        <f t="shared" si="33"/>
        <v>0</v>
      </c>
      <c r="BU16" s="84">
        <f t="shared" si="33"/>
        <v>0</v>
      </c>
      <c r="BV16" s="84">
        <f t="shared" si="33"/>
        <v>0</v>
      </c>
      <c r="BW16" s="84">
        <f t="shared" si="33"/>
        <v>0</v>
      </c>
      <c r="BX16" s="84">
        <f t="shared" si="33"/>
        <v>0</v>
      </c>
      <c r="BY16" s="84">
        <f t="shared" si="33"/>
        <v>0</v>
      </c>
      <c r="BZ16" s="84">
        <v>0</v>
      </c>
      <c r="CA16" s="122">
        <f t="shared" ref="CA16:CP16" si="34">CA17</f>
        <v>0</v>
      </c>
      <c r="CB16" s="122">
        <f t="shared" si="34"/>
        <v>0</v>
      </c>
      <c r="CC16" s="122">
        <f t="shared" si="34"/>
        <v>0</v>
      </c>
      <c r="CD16" s="122">
        <f t="shared" si="34"/>
        <v>0</v>
      </c>
      <c r="CE16" s="122">
        <f t="shared" si="34"/>
        <v>0</v>
      </c>
      <c r="CF16" s="122">
        <f t="shared" si="34"/>
        <v>0</v>
      </c>
      <c r="CG16" s="122">
        <f t="shared" si="34"/>
        <v>0</v>
      </c>
      <c r="CH16" s="122">
        <f t="shared" si="34"/>
        <v>0</v>
      </c>
      <c r="CI16" s="122">
        <f t="shared" si="34"/>
        <v>0</v>
      </c>
      <c r="CJ16" s="122">
        <f t="shared" si="34"/>
        <v>0</v>
      </c>
      <c r="CK16" s="122">
        <f t="shared" si="34"/>
        <v>0</v>
      </c>
      <c r="CL16" s="122">
        <f t="shared" si="34"/>
        <v>0</v>
      </c>
      <c r="CM16" s="122">
        <f t="shared" si="34"/>
        <v>0</v>
      </c>
      <c r="CN16" s="122">
        <f t="shared" si="34"/>
        <v>0</v>
      </c>
      <c r="CO16" s="122">
        <f t="shared" si="34"/>
        <v>0</v>
      </c>
      <c r="CP16" s="122">
        <f t="shared" si="34"/>
        <v>0</v>
      </c>
      <c r="CQ16" s="84">
        <v>0</v>
      </c>
      <c r="CR16" s="84">
        <f>CR17</f>
        <v>0</v>
      </c>
      <c r="CS16" s="84">
        <f>CS17</f>
        <v>0</v>
      </c>
      <c r="CT16" s="84">
        <v>0</v>
      </c>
      <c r="CU16" s="122">
        <f t="shared" ref="CU16:CZ16" si="35">CU17</f>
        <v>0</v>
      </c>
      <c r="CV16" s="122">
        <f t="shared" si="35"/>
        <v>0</v>
      </c>
      <c r="CW16" s="122">
        <f t="shared" si="35"/>
        <v>0</v>
      </c>
      <c r="CX16" s="122">
        <f t="shared" si="35"/>
        <v>0</v>
      </c>
      <c r="CY16" s="122">
        <f t="shared" si="35"/>
        <v>0</v>
      </c>
      <c r="CZ16" s="122">
        <f t="shared" si="35"/>
        <v>0</v>
      </c>
      <c r="DA16" s="84">
        <v>0</v>
      </c>
      <c r="DB16" s="84">
        <f>DB17</f>
        <v>0</v>
      </c>
      <c r="DC16" s="84">
        <f>DC17</f>
        <v>0</v>
      </c>
      <c r="DD16" s="84">
        <f>DD17</f>
        <v>0</v>
      </c>
      <c r="DE16" s="84">
        <v>0</v>
      </c>
      <c r="DF16" s="122">
        <f>DF17</f>
        <v>0</v>
      </c>
      <c r="DG16" s="122">
        <f>DG17</f>
        <v>0</v>
      </c>
      <c r="DH16" s="122">
        <f>DH17</f>
        <v>0</v>
      </c>
      <c r="DI16" s="122">
        <f>DI17</f>
        <v>0</v>
      </c>
      <c r="DJ16" s="122">
        <f>DJ17</f>
        <v>0</v>
      </c>
    </row>
    <row r="17" ht="22.5" customHeight="1" spans="1:114">
      <c r="A17" s="248" t="s">
        <v>299</v>
      </c>
      <c r="B17" s="249"/>
      <c r="C17" s="156"/>
      <c r="D17" s="363" t="s">
        <v>300</v>
      </c>
      <c r="E17" s="84">
        <v>21042.85</v>
      </c>
      <c r="F17" s="84">
        <v>21042.85</v>
      </c>
      <c r="G17" s="122">
        <f t="shared" ref="G17:S17" si="36">G18</f>
        <v>0</v>
      </c>
      <c r="H17" s="122">
        <f t="shared" si="36"/>
        <v>0</v>
      </c>
      <c r="I17" s="122">
        <f t="shared" si="36"/>
        <v>0</v>
      </c>
      <c r="J17" s="122">
        <f t="shared" si="36"/>
        <v>0</v>
      </c>
      <c r="K17" s="122">
        <f t="shared" si="36"/>
        <v>0</v>
      </c>
      <c r="L17" s="122">
        <f t="shared" si="36"/>
        <v>0</v>
      </c>
      <c r="M17" s="122">
        <f t="shared" si="36"/>
        <v>0</v>
      </c>
      <c r="N17" s="122">
        <f t="shared" si="36"/>
        <v>21042.85</v>
      </c>
      <c r="O17" s="122">
        <f t="shared" si="36"/>
        <v>0</v>
      </c>
      <c r="P17" s="122">
        <f t="shared" si="36"/>
        <v>0</v>
      </c>
      <c r="Q17" s="122">
        <f t="shared" si="36"/>
        <v>0</v>
      </c>
      <c r="R17" s="122">
        <f t="shared" si="36"/>
        <v>0</v>
      </c>
      <c r="S17" s="122">
        <f t="shared" si="36"/>
        <v>0</v>
      </c>
      <c r="T17" s="84">
        <v>0</v>
      </c>
      <c r="U17" s="122">
        <f t="shared" ref="U17:AT17" si="37">U18</f>
        <v>0</v>
      </c>
      <c r="V17" s="122">
        <f t="shared" si="37"/>
        <v>0</v>
      </c>
      <c r="W17" s="122">
        <f t="shared" si="37"/>
        <v>0</v>
      </c>
      <c r="X17" s="122">
        <f t="shared" si="37"/>
        <v>0</v>
      </c>
      <c r="Y17" s="122">
        <f t="shared" si="37"/>
        <v>0</v>
      </c>
      <c r="Z17" s="122">
        <f t="shared" si="37"/>
        <v>0</v>
      </c>
      <c r="AA17" s="122">
        <f t="shared" si="37"/>
        <v>0</v>
      </c>
      <c r="AB17" s="122">
        <f t="shared" si="37"/>
        <v>0</v>
      </c>
      <c r="AC17" s="122">
        <f t="shared" si="37"/>
        <v>0</v>
      </c>
      <c r="AD17" s="122">
        <f t="shared" si="37"/>
        <v>0</v>
      </c>
      <c r="AE17" s="122">
        <f t="shared" si="37"/>
        <v>0</v>
      </c>
      <c r="AF17" s="122">
        <f t="shared" si="37"/>
        <v>0</v>
      </c>
      <c r="AG17" s="122">
        <f t="shared" si="37"/>
        <v>0</v>
      </c>
      <c r="AH17" s="122">
        <f t="shared" si="37"/>
        <v>0</v>
      </c>
      <c r="AI17" s="122">
        <f t="shared" si="37"/>
        <v>0</v>
      </c>
      <c r="AJ17" s="122">
        <f t="shared" si="37"/>
        <v>0</v>
      </c>
      <c r="AK17" s="122">
        <f t="shared" si="37"/>
        <v>0</v>
      </c>
      <c r="AL17" s="122">
        <f t="shared" si="37"/>
        <v>0</v>
      </c>
      <c r="AM17" s="122">
        <f t="shared" si="37"/>
        <v>0</v>
      </c>
      <c r="AN17" s="122">
        <f t="shared" si="37"/>
        <v>0</v>
      </c>
      <c r="AO17" s="122">
        <f t="shared" si="37"/>
        <v>0</v>
      </c>
      <c r="AP17" s="122">
        <f t="shared" si="37"/>
        <v>0</v>
      </c>
      <c r="AQ17" s="122">
        <f t="shared" si="37"/>
        <v>0</v>
      </c>
      <c r="AR17" s="122">
        <f t="shared" si="37"/>
        <v>0</v>
      </c>
      <c r="AS17" s="122">
        <f t="shared" si="37"/>
        <v>0</v>
      </c>
      <c r="AT17" s="122">
        <f t="shared" si="37"/>
        <v>0</v>
      </c>
      <c r="AU17" s="84">
        <v>0</v>
      </c>
      <c r="AV17" s="122">
        <f t="shared" ref="AV17:BG17" si="38">AV18</f>
        <v>0</v>
      </c>
      <c r="AW17" s="122">
        <f t="shared" si="38"/>
        <v>0</v>
      </c>
      <c r="AX17" s="122">
        <f t="shared" si="38"/>
        <v>0</v>
      </c>
      <c r="AY17" s="122">
        <f t="shared" si="38"/>
        <v>0</v>
      </c>
      <c r="AZ17" s="122">
        <f t="shared" si="38"/>
        <v>0</v>
      </c>
      <c r="BA17" s="122">
        <f t="shared" si="38"/>
        <v>0</v>
      </c>
      <c r="BB17" s="122">
        <f t="shared" si="38"/>
        <v>0</v>
      </c>
      <c r="BC17" s="122">
        <f t="shared" si="38"/>
        <v>0</v>
      </c>
      <c r="BD17" s="122">
        <f t="shared" si="38"/>
        <v>0</v>
      </c>
      <c r="BE17" s="122">
        <f t="shared" si="38"/>
        <v>0</v>
      </c>
      <c r="BF17" s="122">
        <f t="shared" si="38"/>
        <v>0</v>
      </c>
      <c r="BG17" s="122">
        <f t="shared" si="38"/>
        <v>0</v>
      </c>
      <c r="BH17" s="84">
        <v>0</v>
      </c>
      <c r="BI17" s="122">
        <f>BI18</f>
        <v>0</v>
      </c>
      <c r="BJ17" s="122">
        <f>BJ18</f>
        <v>0</v>
      </c>
      <c r="BK17" s="122">
        <f>BK18</f>
        <v>0</v>
      </c>
      <c r="BL17" s="122">
        <f>BL18</f>
        <v>0</v>
      </c>
      <c r="BM17" s="84">
        <v>0</v>
      </c>
      <c r="BN17" s="84">
        <f t="shared" ref="BN17:BY17" si="39">BN18</f>
        <v>0</v>
      </c>
      <c r="BO17" s="84">
        <f t="shared" si="39"/>
        <v>0</v>
      </c>
      <c r="BP17" s="84">
        <f t="shared" si="39"/>
        <v>0</v>
      </c>
      <c r="BQ17" s="84">
        <f t="shared" si="39"/>
        <v>0</v>
      </c>
      <c r="BR17" s="84">
        <f t="shared" si="39"/>
        <v>0</v>
      </c>
      <c r="BS17" s="84">
        <f t="shared" si="39"/>
        <v>0</v>
      </c>
      <c r="BT17" s="84">
        <f t="shared" si="39"/>
        <v>0</v>
      </c>
      <c r="BU17" s="84">
        <f t="shared" si="39"/>
        <v>0</v>
      </c>
      <c r="BV17" s="84">
        <f t="shared" si="39"/>
        <v>0</v>
      </c>
      <c r="BW17" s="84">
        <f t="shared" si="39"/>
        <v>0</v>
      </c>
      <c r="BX17" s="84">
        <f t="shared" si="39"/>
        <v>0</v>
      </c>
      <c r="BY17" s="84">
        <f t="shared" si="39"/>
        <v>0</v>
      </c>
      <c r="BZ17" s="84">
        <v>0</v>
      </c>
      <c r="CA17" s="122">
        <f t="shared" ref="CA17:CP17" si="40">CA18</f>
        <v>0</v>
      </c>
      <c r="CB17" s="122">
        <f t="shared" si="40"/>
        <v>0</v>
      </c>
      <c r="CC17" s="122">
        <f t="shared" si="40"/>
        <v>0</v>
      </c>
      <c r="CD17" s="122">
        <f t="shared" si="40"/>
        <v>0</v>
      </c>
      <c r="CE17" s="122">
        <f t="shared" si="40"/>
        <v>0</v>
      </c>
      <c r="CF17" s="122">
        <f t="shared" si="40"/>
        <v>0</v>
      </c>
      <c r="CG17" s="122">
        <f t="shared" si="40"/>
        <v>0</v>
      </c>
      <c r="CH17" s="122">
        <f t="shared" si="40"/>
        <v>0</v>
      </c>
      <c r="CI17" s="122">
        <f t="shared" si="40"/>
        <v>0</v>
      </c>
      <c r="CJ17" s="122">
        <f t="shared" si="40"/>
        <v>0</v>
      </c>
      <c r="CK17" s="122">
        <f t="shared" si="40"/>
        <v>0</v>
      </c>
      <c r="CL17" s="122">
        <f t="shared" si="40"/>
        <v>0</v>
      </c>
      <c r="CM17" s="122">
        <f t="shared" si="40"/>
        <v>0</v>
      </c>
      <c r="CN17" s="122">
        <f t="shared" si="40"/>
        <v>0</v>
      </c>
      <c r="CO17" s="122">
        <f t="shared" si="40"/>
        <v>0</v>
      </c>
      <c r="CP17" s="122">
        <f t="shared" si="40"/>
        <v>0</v>
      </c>
      <c r="CQ17" s="84">
        <v>0</v>
      </c>
      <c r="CR17" s="84">
        <f>CR18</f>
        <v>0</v>
      </c>
      <c r="CS17" s="84">
        <f>CS18</f>
        <v>0</v>
      </c>
      <c r="CT17" s="84">
        <v>0</v>
      </c>
      <c r="CU17" s="122">
        <f t="shared" ref="CU17:CZ17" si="41">CU18</f>
        <v>0</v>
      </c>
      <c r="CV17" s="122">
        <f t="shared" si="41"/>
        <v>0</v>
      </c>
      <c r="CW17" s="122">
        <f t="shared" si="41"/>
        <v>0</v>
      </c>
      <c r="CX17" s="122">
        <f t="shared" si="41"/>
        <v>0</v>
      </c>
      <c r="CY17" s="122">
        <f t="shared" si="41"/>
        <v>0</v>
      </c>
      <c r="CZ17" s="122">
        <f t="shared" si="41"/>
        <v>0</v>
      </c>
      <c r="DA17" s="84">
        <v>0</v>
      </c>
      <c r="DB17" s="84">
        <f>DB18</f>
        <v>0</v>
      </c>
      <c r="DC17" s="84">
        <f>DC18</f>
        <v>0</v>
      </c>
      <c r="DD17" s="84">
        <f>DD18</f>
        <v>0</v>
      </c>
      <c r="DE17" s="84">
        <v>0</v>
      </c>
      <c r="DF17" s="122">
        <f>DF18</f>
        <v>0</v>
      </c>
      <c r="DG17" s="122">
        <f>DG18</f>
        <v>0</v>
      </c>
      <c r="DH17" s="122">
        <f>DH18</f>
        <v>0</v>
      </c>
      <c r="DI17" s="122">
        <f>DI18</f>
        <v>0</v>
      </c>
      <c r="DJ17" s="122">
        <f>DJ18</f>
        <v>0</v>
      </c>
    </row>
    <row r="18" ht="22.5" customHeight="1" spans="1:114">
      <c r="A18" s="252" t="s">
        <v>301</v>
      </c>
      <c r="B18" s="253"/>
      <c r="C18" s="160"/>
      <c r="D18" s="275" t="s">
        <v>302</v>
      </c>
      <c r="E18" s="84">
        <v>21042.85</v>
      </c>
      <c r="F18" s="84">
        <v>21042.85</v>
      </c>
      <c r="G18" s="91">
        <v>0</v>
      </c>
      <c r="H18" s="91">
        <v>0</v>
      </c>
      <c r="I18" s="91">
        <v>0</v>
      </c>
      <c r="J18" s="91">
        <v>0</v>
      </c>
      <c r="K18" s="91">
        <v>0</v>
      </c>
      <c r="L18" s="91">
        <v>0</v>
      </c>
      <c r="M18" s="91">
        <v>0</v>
      </c>
      <c r="N18" s="91">
        <v>21042.85</v>
      </c>
      <c r="O18" s="91">
        <v>0</v>
      </c>
      <c r="P18" s="91">
        <v>0</v>
      </c>
      <c r="Q18" s="91">
        <v>0</v>
      </c>
      <c r="R18" s="91">
        <v>0</v>
      </c>
      <c r="S18" s="91">
        <v>0</v>
      </c>
      <c r="T18" s="84">
        <v>0</v>
      </c>
      <c r="U18" s="91">
        <v>0</v>
      </c>
      <c r="V18" s="91">
        <v>0</v>
      </c>
      <c r="W18" s="91">
        <v>0</v>
      </c>
      <c r="X18" s="91">
        <v>0</v>
      </c>
      <c r="Y18" s="91">
        <v>0</v>
      </c>
      <c r="Z18" s="91">
        <v>0</v>
      </c>
      <c r="AA18" s="91">
        <v>0</v>
      </c>
      <c r="AB18" s="91">
        <v>0</v>
      </c>
      <c r="AC18" s="91">
        <v>0</v>
      </c>
      <c r="AD18" s="91">
        <v>0</v>
      </c>
      <c r="AE18" s="91">
        <v>0</v>
      </c>
      <c r="AF18" s="91">
        <v>0</v>
      </c>
      <c r="AG18" s="91">
        <v>0</v>
      </c>
      <c r="AH18" s="91">
        <v>0</v>
      </c>
      <c r="AI18" s="91">
        <v>0</v>
      </c>
      <c r="AJ18" s="91">
        <v>0</v>
      </c>
      <c r="AK18" s="91">
        <v>0</v>
      </c>
      <c r="AL18" s="91">
        <v>0</v>
      </c>
      <c r="AM18" s="91">
        <v>0</v>
      </c>
      <c r="AN18" s="91">
        <v>0</v>
      </c>
      <c r="AO18" s="91">
        <v>0</v>
      </c>
      <c r="AP18" s="91">
        <v>0</v>
      </c>
      <c r="AQ18" s="91">
        <v>0</v>
      </c>
      <c r="AR18" s="91">
        <v>0</v>
      </c>
      <c r="AS18" s="91">
        <v>0</v>
      </c>
      <c r="AT18" s="91">
        <v>0</v>
      </c>
      <c r="AU18" s="84">
        <v>0</v>
      </c>
      <c r="AV18" s="91">
        <v>0</v>
      </c>
      <c r="AW18" s="91">
        <v>0</v>
      </c>
      <c r="AX18" s="91">
        <v>0</v>
      </c>
      <c r="AY18" s="91">
        <v>0</v>
      </c>
      <c r="AZ18" s="91">
        <v>0</v>
      </c>
      <c r="BA18" s="91">
        <v>0</v>
      </c>
      <c r="BB18" s="91">
        <v>0</v>
      </c>
      <c r="BC18" s="91">
        <v>0</v>
      </c>
      <c r="BD18" s="91">
        <v>0</v>
      </c>
      <c r="BE18" s="91">
        <v>0</v>
      </c>
      <c r="BF18" s="91">
        <v>0</v>
      </c>
      <c r="BG18" s="91">
        <v>0</v>
      </c>
      <c r="BH18" s="84">
        <v>0</v>
      </c>
      <c r="BI18" s="91">
        <v>0</v>
      </c>
      <c r="BJ18" s="91">
        <v>0</v>
      </c>
      <c r="BK18" s="91">
        <v>0</v>
      </c>
      <c r="BL18" s="91">
        <v>0</v>
      </c>
      <c r="BM18" s="84">
        <v>0</v>
      </c>
      <c r="BN18" s="276">
        <v>0</v>
      </c>
      <c r="BO18" s="276">
        <v>0</v>
      </c>
      <c r="BP18" s="276">
        <v>0</v>
      </c>
      <c r="BQ18" s="276">
        <v>0</v>
      </c>
      <c r="BR18" s="276">
        <v>0</v>
      </c>
      <c r="BS18" s="276">
        <v>0</v>
      </c>
      <c r="BT18" s="276">
        <v>0</v>
      </c>
      <c r="BU18" s="276">
        <v>0</v>
      </c>
      <c r="BV18" s="276">
        <v>0</v>
      </c>
      <c r="BW18" s="276">
        <v>0</v>
      </c>
      <c r="BX18" s="276">
        <v>0</v>
      </c>
      <c r="BY18" s="276">
        <v>0</v>
      </c>
      <c r="BZ18" s="84">
        <v>0</v>
      </c>
      <c r="CA18" s="91">
        <v>0</v>
      </c>
      <c r="CB18" s="91">
        <v>0</v>
      </c>
      <c r="CC18" s="91">
        <v>0</v>
      </c>
      <c r="CD18" s="91">
        <v>0</v>
      </c>
      <c r="CE18" s="91">
        <v>0</v>
      </c>
      <c r="CF18" s="91">
        <v>0</v>
      </c>
      <c r="CG18" s="91">
        <v>0</v>
      </c>
      <c r="CH18" s="91">
        <v>0</v>
      </c>
      <c r="CI18" s="91">
        <v>0</v>
      </c>
      <c r="CJ18" s="91">
        <v>0</v>
      </c>
      <c r="CK18" s="91">
        <v>0</v>
      </c>
      <c r="CL18" s="91">
        <v>0</v>
      </c>
      <c r="CM18" s="91">
        <v>0</v>
      </c>
      <c r="CN18" s="91">
        <v>0</v>
      </c>
      <c r="CO18" s="91">
        <v>0</v>
      </c>
      <c r="CP18" s="91">
        <v>0</v>
      </c>
      <c r="CQ18" s="84">
        <v>0</v>
      </c>
      <c r="CR18" s="276">
        <v>0</v>
      </c>
      <c r="CS18" s="276">
        <v>0</v>
      </c>
      <c r="CT18" s="84">
        <v>0</v>
      </c>
      <c r="CU18" s="91">
        <v>0</v>
      </c>
      <c r="CV18" s="91">
        <v>0</v>
      </c>
      <c r="CW18" s="91">
        <v>0</v>
      </c>
      <c r="CX18" s="91">
        <v>0</v>
      </c>
      <c r="CY18" s="91">
        <v>0</v>
      </c>
      <c r="CZ18" s="91">
        <v>0</v>
      </c>
      <c r="DA18" s="84">
        <v>0</v>
      </c>
      <c r="DB18" s="276">
        <v>0</v>
      </c>
      <c r="DC18" s="276">
        <v>0</v>
      </c>
      <c r="DD18" s="276">
        <v>0</v>
      </c>
      <c r="DE18" s="84">
        <v>0</v>
      </c>
      <c r="DF18" s="91">
        <v>0</v>
      </c>
      <c r="DG18" s="91">
        <v>0</v>
      </c>
      <c r="DH18" s="91">
        <v>0</v>
      </c>
      <c r="DI18" s="91">
        <v>0</v>
      </c>
      <c r="DJ18" s="91">
        <v>0</v>
      </c>
    </row>
    <row r="19" ht="22.5" customHeight="1" spans="1:114">
      <c r="A19" s="248" t="s">
        <v>303</v>
      </c>
      <c r="B19" s="249"/>
      <c r="C19" s="156"/>
      <c r="D19" s="363" t="s">
        <v>304</v>
      </c>
      <c r="E19" s="84">
        <v>47870.16</v>
      </c>
      <c r="F19" s="84">
        <v>47870.16</v>
      </c>
      <c r="G19" s="122">
        <f t="shared" ref="G19:S19" si="42">G20</f>
        <v>0</v>
      </c>
      <c r="H19" s="122">
        <f t="shared" si="42"/>
        <v>0</v>
      </c>
      <c r="I19" s="122">
        <f t="shared" si="42"/>
        <v>0</v>
      </c>
      <c r="J19" s="122">
        <f t="shared" si="42"/>
        <v>0</v>
      </c>
      <c r="K19" s="122">
        <f t="shared" si="42"/>
        <v>0</v>
      </c>
      <c r="L19" s="122">
        <f t="shared" si="42"/>
        <v>0</v>
      </c>
      <c r="M19" s="122">
        <f t="shared" si="42"/>
        <v>0</v>
      </c>
      <c r="N19" s="122">
        <f t="shared" si="42"/>
        <v>0</v>
      </c>
      <c r="O19" s="122">
        <f t="shared" si="42"/>
        <v>0</v>
      </c>
      <c r="P19" s="122">
        <f t="shared" si="42"/>
        <v>0</v>
      </c>
      <c r="Q19" s="122">
        <f t="shared" si="42"/>
        <v>47870.16</v>
      </c>
      <c r="R19" s="122">
        <f t="shared" si="42"/>
        <v>0</v>
      </c>
      <c r="S19" s="122">
        <f t="shared" si="42"/>
        <v>0</v>
      </c>
      <c r="T19" s="84">
        <v>0</v>
      </c>
      <c r="U19" s="122">
        <f t="shared" ref="U19:AT19" si="43">U20</f>
        <v>0</v>
      </c>
      <c r="V19" s="122">
        <f t="shared" si="43"/>
        <v>0</v>
      </c>
      <c r="W19" s="122">
        <f t="shared" si="43"/>
        <v>0</v>
      </c>
      <c r="X19" s="122">
        <f t="shared" si="43"/>
        <v>0</v>
      </c>
      <c r="Y19" s="122">
        <f t="shared" si="43"/>
        <v>0</v>
      </c>
      <c r="Z19" s="122">
        <f t="shared" si="43"/>
        <v>0</v>
      </c>
      <c r="AA19" s="122">
        <f t="shared" si="43"/>
        <v>0</v>
      </c>
      <c r="AB19" s="122">
        <f t="shared" si="43"/>
        <v>0</v>
      </c>
      <c r="AC19" s="122">
        <f t="shared" si="43"/>
        <v>0</v>
      </c>
      <c r="AD19" s="122">
        <f t="shared" si="43"/>
        <v>0</v>
      </c>
      <c r="AE19" s="122">
        <f t="shared" si="43"/>
        <v>0</v>
      </c>
      <c r="AF19" s="122">
        <f t="shared" si="43"/>
        <v>0</v>
      </c>
      <c r="AG19" s="122">
        <f t="shared" si="43"/>
        <v>0</v>
      </c>
      <c r="AH19" s="122">
        <f t="shared" si="43"/>
        <v>0</v>
      </c>
      <c r="AI19" s="122">
        <f t="shared" si="43"/>
        <v>0</v>
      </c>
      <c r="AJ19" s="122">
        <f t="shared" si="43"/>
        <v>0</v>
      </c>
      <c r="AK19" s="122">
        <f t="shared" si="43"/>
        <v>0</v>
      </c>
      <c r="AL19" s="122">
        <f t="shared" si="43"/>
        <v>0</v>
      </c>
      <c r="AM19" s="122">
        <f t="shared" si="43"/>
        <v>0</v>
      </c>
      <c r="AN19" s="122">
        <f t="shared" si="43"/>
        <v>0</v>
      </c>
      <c r="AO19" s="122">
        <f t="shared" si="43"/>
        <v>0</v>
      </c>
      <c r="AP19" s="122">
        <f t="shared" si="43"/>
        <v>0</v>
      </c>
      <c r="AQ19" s="122">
        <f t="shared" si="43"/>
        <v>0</v>
      </c>
      <c r="AR19" s="122">
        <f t="shared" si="43"/>
        <v>0</v>
      </c>
      <c r="AS19" s="122">
        <f t="shared" si="43"/>
        <v>0</v>
      </c>
      <c r="AT19" s="122">
        <f t="shared" si="43"/>
        <v>0</v>
      </c>
      <c r="AU19" s="84">
        <v>0</v>
      </c>
      <c r="AV19" s="122">
        <f t="shared" ref="AV19:BG19" si="44">AV20</f>
        <v>0</v>
      </c>
      <c r="AW19" s="122">
        <f t="shared" si="44"/>
        <v>0</v>
      </c>
      <c r="AX19" s="122">
        <f t="shared" si="44"/>
        <v>0</v>
      </c>
      <c r="AY19" s="122">
        <f t="shared" si="44"/>
        <v>0</v>
      </c>
      <c r="AZ19" s="122">
        <f t="shared" si="44"/>
        <v>0</v>
      </c>
      <c r="BA19" s="122">
        <f t="shared" si="44"/>
        <v>0</v>
      </c>
      <c r="BB19" s="122">
        <f t="shared" si="44"/>
        <v>0</v>
      </c>
      <c r="BC19" s="122">
        <f t="shared" si="44"/>
        <v>0</v>
      </c>
      <c r="BD19" s="122">
        <f t="shared" si="44"/>
        <v>0</v>
      </c>
      <c r="BE19" s="122">
        <f t="shared" si="44"/>
        <v>0</v>
      </c>
      <c r="BF19" s="122">
        <f t="shared" si="44"/>
        <v>0</v>
      </c>
      <c r="BG19" s="122">
        <f t="shared" si="44"/>
        <v>0</v>
      </c>
      <c r="BH19" s="84">
        <v>0</v>
      </c>
      <c r="BI19" s="122">
        <f>BI20</f>
        <v>0</v>
      </c>
      <c r="BJ19" s="122">
        <f>BJ20</f>
        <v>0</v>
      </c>
      <c r="BK19" s="122">
        <f>BK20</f>
        <v>0</v>
      </c>
      <c r="BL19" s="122">
        <f>BL20</f>
        <v>0</v>
      </c>
      <c r="BM19" s="84">
        <v>0</v>
      </c>
      <c r="BN19" s="84">
        <f t="shared" ref="BN19:BY19" si="45">BN20</f>
        <v>0</v>
      </c>
      <c r="BO19" s="84">
        <f t="shared" si="45"/>
        <v>0</v>
      </c>
      <c r="BP19" s="84">
        <f t="shared" si="45"/>
        <v>0</v>
      </c>
      <c r="BQ19" s="84">
        <f t="shared" si="45"/>
        <v>0</v>
      </c>
      <c r="BR19" s="84">
        <f t="shared" si="45"/>
        <v>0</v>
      </c>
      <c r="BS19" s="84">
        <f t="shared" si="45"/>
        <v>0</v>
      </c>
      <c r="BT19" s="84">
        <f t="shared" si="45"/>
        <v>0</v>
      </c>
      <c r="BU19" s="84">
        <f t="shared" si="45"/>
        <v>0</v>
      </c>
      <c r="BV19" s="84">
        <f t="shared" si="45"/>
        <v>0</v>
      </c>
      <c r="BW19" s="84">
        <f t="shared" si="45"/>
        <v>0</v>
      </c>
      <c r="BX19" s="84">
        <f t="shared" si="45"/>
        <v>0</v>
      </c>
      <c r="BY19" s="84">
        <f t="shared" si="45"/>
        <v>0</v>
      </c>
      <c r="BZ19" s="84">
        <v>0</v>
      </c>
      <c r="CA19" s="122">
        <f t="shared" ref="CA19:CP19" si="46">CA20</f>
        <v>0</v>
      </c>
      <c r="CB19" s="122">
        <f t="shared" si="46"/>
        <v>0</v>
      </c>
      <c r="CC19" s="122">
        <f t="shared" si="46"/>
        <v>0</v>
      </c>
      <c r="CD19" s="122">
        <f t="shared" si="46"/>
        <v>0</v>
      </c>
      <c r="CE19" s="122">
        <f t="shared" si="46"/>
        <v>0</v>
      </c>
      <c r="CF19" s="122">
        <f t="shared" si="46"/>
        <v>0</v>
      </c>
      <c r="CG19" s="122">
        <f t="shared" si="46"/>
        <v>0</v>
      </c>
      <c r="CH19" s="122">
        <f t="shared" si="46"/>
        <v>0</v>
      </c>
      <c r="CI19" s="122">
        <f t="shared" si="46"/>
        <v>0</v>
      </c>
      <c r="CJ19" s="122">
        <f t="shared" si="46"/>
        <v>0</v>
      </c>
      <c r="CK19" s="122">
        <f t="shared" si="46"/>
        <v>0</v>
      </c>
      <c r="CL19" s="122">
        <f t="shared" si="46"/>
        <v>0</v>
      </c>
      <c r="CM19" s="122">
        <f t="shared" si="46"/>
        <v>0</v>
      </c>
      <c r="CN19" s="122">
        <f t="shared" si="46"/>
        <v>0</v>
      </c>
      <c r="CO19" s="122">
        <f t="shared" si="46"/>
        <v>0</v>
      </c>
      <c r="CP19" s="122">
        <f t="shared" si="46"/>
        <v>0</v>
      </c>
      <c r="CQ19" s="84">
        <v>0</v>
      </c>
      <c r="CR19" s="84">
        <f>CR20</f>
        <v>0</v>
      </c>
      <c r="CS19" s="84">
        <f>CS20</f>
        <v>0</v>
      </c>
      <c r="CT19" s="84">
        <v>0</v>
      </c>
      <c r="CU19" s="122">
        <f t="shared" ref="CU19:CZ19" si="47">CU20</f>
        <v>0</v>
      </c>
      <c r="CV19" s="122">
        <f t="shared" si="47"/>
        <v>0</v>
      </c>
      <c r="CW19" s="122">
        <f t="shared" si="47"/>
        <v>0</v>
      </c>
      <c r="CX19" s="122">
        <f t="shared" si="47"/>
        <v>0</v>
      </c>
      <c r="CY19" s="122">
        <f t="shared" si="47"/>
        <v>0</v>
      </c>
      <c r="CZ19" s="122">
        <f t="shared" si="47"/>
        <v>0</v>
      </c>
      <c r="DA19" s="84">
        <v>0</v>
      </c>
      <c r="DB19" s="84">
        <f>DB20</f>
        <v>0</v>
      </c>
      <c r="DC19" s="84">
        <f>DC20</f>
        <v>0</v>
      </c>
      <c r="DD19" s="84">
        <f>DD20</f>
        <v>0</v>
      </c>
      <c r="DE19" s="84">
        <v>0</v>
      </c>
      <c r="DF19" s="122">
        <f>DF20</f>
        <v>0</v>
      </c>
      <c r="DG19" s="122">
        <f>DG20</f>
        <v>0</v>
      </c>
      <c r="DH19" s="122">
        <f>DH20</f>
        <v>0</v>
      </c>
      <c r="DI19" s="122">
        <f>DI20</f>
        <v>0</v>
      </c>
      <c r="DJ19" s="122">
        <f>DJ20</f>
        <v>0</v>
      </c>
    </row>
    <row r="20" ht="22.5" customHeight="1" spans="1:114">
      <c r="A20" s="248" t="s">
        <v>305</v>
      </c>
      <c r="B20" s="249"/>
      <c r="C20" s="156"/>
      <c r="D20" s="363" t="s">
        <v>306</v>
      </c>
      <c r="E20" s="84">
        <v>47870.16</v>
      </c>
      <c r="F20" s="84">
        <v>47870.16</v>
      </c>
      <c r="G20" s="122">
        <f t="shared" ref="G20:S20" si="48">G21</f>
        <v>0</v>
      </c>
      <c r="H20" s="122">
        <f t="shared" si="48"/>
        <v>0</v>
      </c>
      <c r="I20" s="122">
        <f t="shared" si="48"/>
        <v>0</v>
      </c>
      <c r="J20" s="122">
        <f t="shared" si="48"/>
        <v>0</v>
      </c>
      <c r="K20" s="122">
        <f t="shared" si="48"/>
        <v>0</v>
      </c>
      <c r="L20" s="122">
        <f t="shared" si="48"/>
        <v>0</v>
      </c>
      <c r="M20" s="122">
        <f t="shared" si="48"/>
        <v>0</v>
      </c>
      <c r="N20" s="122">
        <f t="shared" si="48"/>
        <v>0</v>
      </c>
      <c r="O20" s="122">
        <f t="shared" si="48"/>
        <v>0</v>
      </c>
      <c r="P20" s="122">
        <f t="shared" si="48"/>
        <v>0</v>
      </c>
      <c r="Q20" s="122">
        <f t="shared" si="48"/>
        <v>47870.16</v>
      </c>
      <c r="R20" s="122">
        <f t="shared" si="48"/>
        <v>0</v>
      </c>
      <c r="S20" s="122">
        <f t="shared" si="48"/>
        <v>0</v>
      </c>
      <c r="T20" s="84">
        <v>0</v>
      </c>
      <c r="U20" s="122">
        <f t="shared" ref="U20:AT20" si="49">U21</f>
        <v>0</v>
      </c>
      <c r="V20" s="122">
        <f t="shared" si="49"/>
        <v>0</v>
      </c>
      <c r="W20" s="122">
        <f t="shared" si="49"/>
        <v>0</v>
      </c>
      <c r="X20" s="122">
        <f t="shared" si="49"/>
        <v>0</v>
      </c>
      <c r="Y20" s="122">
        <f t="shared" si="49"/>
        <v>0</v>
      </c>
      <c r="Z20" s="122">
        <f t="shared" si="49"/>
        <v>0</v>
      </c>
      <c r="AA20" s="122">
        <f t="shared" si="49"/>
        <v>0</v>
      </c>
      <c r="AB20" s="122">
        <f t="shared" si="49"/>
        <v>0</v>
      </c>
      <c r="AC20" s="122">
        <f t="shared" si="49"/>
        <v>0</v>
      </c>
      <c r="AD20" s="122">
        <f t="shared" si="49"/>
        <v>0</v>
      </c>
      <c r="AE20" s="122">
        <f t="shared" si="49"/>
        <v>0</v>
      </c>
      <c r="AF20" s="122">
        <f t="shared" si="49"/>
        <v>0</v>
      </c>
      <c r="AG20" s="122">
        <f t="shared" si="49"/>
        <v>0</v>
      </c>
      <c r="AH20" s="122">
        <f t="shared" si="49"/>
        <v>0</v>
      </c>
      <c r="AI20" s="122">
        <f t="shared" si="49"/>
        <v>0</v>
      </c>
      <c r="AJ20" s="122">
        <f t="shared" si="49"/>
        <v>0</v>
      </c>
      <c r="AK20" s="122">
        <f t="shared" si="49"/>
        <v>0</v>
      </c>
      <c r="AL20" s="122">
        <f t="shared" si="49"/>
        <v>0</v>
      </c>
      <c r="AM20" s="122">
        <f t="shared" si="49"/>
        <v>0</v>
      </c>
      <c r="AN20" s="122">
        <f t="shared" si="49"/>
        <v>0</v>
      </c>
      <c r="AO20" s="122">
        <f t="shared" si="49"/>
        <v>0</v>
      </c>
      <c r="AP20" s="122">
        <f t="shared" si="49"/>
        <v>0</v>
      </c>
      <c r="AQ20" s="122">
        <f t="shared" si="49"/>
        <v>0</v>
      </c>
      <c r="AR20" s="122">
        <f t="shared" si="49"/>
        <v>0</v>
      </c>
      <c r="AS20" s="122">
        <f t="shared" si="49"/>
        <v>0</v>
      </c>
      <c r="AT20" s="122">
        <f t="shared" si="49"/>
        <v>0</v>
      </c>
      <c r="AU20" s="84">
        <v>0</v>
      </c>
      <c r="AV20" s="122">
        <f t="shared" ref="AV20:BG20" si="50">AV21</f>
        <v>0</v>
      </c>
      <c r="AW20" s="122">
        <f t="shared" si="50"/>
        <v>0</v>
      </c>
      <c r="AX20" s="122">
        <f t="shared" si="50"/>
        <v>0</v>
      </c>
      <c r="AY20" s="122">
        <f t="shared" si="50"/>
        <v>0</v>
      </c>
      <c r="AZ20" s="122">
        <f t="shared" si="50"/>
        <v>0</v>
      </c>
      <c r="BA20" s="122">
        <f t="shared" si="50"/>
        <v>0</v>
      </c>
      <c r="BB20" s="122">
        <f t="shared" si="50"/>
        <v>0</v>
      </c>
      <c r="BC20" s="122">
        <f t="shared" si="50"/>
        <v>0</v>
      </c>
      <c r="BD20" s="122">
        <f t="shared" si="50"/>
        <v>0</v>
      </c>
      <c r="BE20" s="122">
        <f t="shared" si="50"/>
        <v>0</v>
      </c>
      <c r="BF20" s="122">
        <f t="shared" si="50"/>
        <v>0</v>
      </c>
      <c r="BG20" s="122">
        <f t="shared" si="50"/>
        <v>0</v>
      </c>
      <c r="BH20" s="84">
        <v>0</v>
      </c>
      <c r="BI20" s="122">
        <f>BI21</f>
        <v>0</v>
      </c>
      <c r="BJ20" s="122">
        <f>BJ21</f>
        <v>0</v>
      </c>
      <c r="BK20" s="122">
        <f>BK21</f>
        <v>0</v>
      </c>
      <c r="BL20" s="122">
        <f>BL21</f>
        <v>0</v>
      </c>
      <c r="BM20" s="84">
        <v>0</v>
      </c>
      <c r="BN20" s="84">
        <f t="shared" ref="BN20:BY20" si="51">BN21</f>
        <v>0</v>
      </c>
      <c r="BO20" s="84">
        <f t="shared" si="51"/>
        <v>0</v>
      </c>
      <c r="BP20" s="84">
        <f t="shared" si="51"/>
        <v>0</v>
      </c>
      <c r="BQ20" s="84">
        <f t="shared" si="51"/>
        <v>0</v>
      </c>
      <c r="BR20" s="84">
        <f t="shared" si="51"/>
        <v>0</v>
      </c>
      <c r="BS20" s="84">
        <f t="shared" si="51"/>
        <v>0</v>
      </c>
      <c r="BT20" s="84">
        <f t="shared" si="51"/>
        <v>0</v>
      </c>
      <c r="BU20" s="84">
        <f t="shared" si="51"/>
        <v>0</v>
      </c>
      <c r="BV20" s="84">
        <f t="shared" si="51"/>
        <v>0</v>
      </c>
      <c r="BW20" s="84">
        <f t="shared" si="51"/>
        <v>0</v>
      </c>
      <c r="BX20" s="84">
        <f t="shared" si="51"/>
        <v>0</v>
      </c>
      <c r="BY20" s="84">
        <f t="shared" si="51"/>
        <v>0</v>
      </c>
      <c r="BZ20" s="84">
        <v>0</v>
      </c>
      <c r="CA20" s="122">
        <f t="shared" ref="CA20:CP20" si="52">CA21</f>
        <v>0</v>
      </c>
      <c r="CB20" s="122">
        <f t="shared" si="52"/>
        <v>0</v>
      </c>
      <c r="CC20" s="122">
        <f t="shared" si="52"/>
        <v>0</v>
      </c>
      <c r="CD20" s="122">
        <f t="shared" si="52"/>
        <v>0</v>
      </c>
      <c r="CE20" s="122">
        <f t="shared" si="52"/>
        <v>0</v>
      </c>
      <c r="CF20" s="122">
        <f t="shared" si="52"/>
        <v>0</v>
      </c>
      <c r="CG20" s="122">
        <f t="shared" si="52"/>
        <v>0</v>
      </c>
      <c r="CH20" s="122">
        <f t="shared" si="52"/>
        <v>0</v>
      </c>
      <c r="CI20" s="122">
        <f t="shared" si="52"/>
        <v>0</v>
      </c>
      <c r="CJ20" s="122">
        <f t="shared" si="52"/>
        <v>0</v>
      </c>
      <c r="CK20" s="122">
        <f t="shared" si="52"/>
        <v>0</v>
      </c>
      <c r="CL20" s="122">
        <f t="shared" si="52"/>
        <v>0</v>
      </c>
      <c r="CM20" s="122">
        <f t="shared" si="52"/>
        <v>0</v>
      </c>
      <c r="CN20" s="122">
        <f t="shared" si="52"/>
        <v>0</v>
      </c>
      <c r="CO20" s="122">
        <f t="shared" si="52"/>
        <v>0</v>
      </c>
      <c r="CP20" s="122">
        <f t="shared" si="52"/>
        <v>0</v>
      </c>
      <c r="CQ20" s="84">
        <v>0</v>
      </c>
      <c r="CR20" s="84">
        <f>CR21</f>
        <v>0</v>
      </c>
      <c r="CS20" s="84">
        <f>CS21</f>
        <v>0</v>
      </c>
      <c r="CT20" s="84">
        <v>0</v>
      </c>
      <c r="CU20" s="122">
        <f t="shared" ref="CU20:CZ20" si="53">CU21</f>
        <v>0</v>
      </c>
      <c r="CV20" s="122">
        <f t="shared" si="53"/>
        <v>0</v>
      </c>
      <c r="CW20" s="122">
        <f t="shared" si="53"/>
        <v>0</v>
      </c>
      <c r="CX20" s="122">
        <f t="shared" si="53"/>
        <v>0</v>
      </c>
      <c r="CY20" s="122">
        <f t="shared" si="53"/>
        <v>0</v>
      </c>
      <c r="CZ20" s="122">
        <f t="shared" si="53"/>
        <v>0</v>
      </c>
      <c r="DA20" s="84">
        <v>0</v>
      </c>
      <c r="DB20" s="84">
        <f>DB21</f>
        <v>0</v>
      </c>
      <c r="DC20" s="84">
        <f>DC21</f>
        <v>0</v>
      </c>
      <c r="DD20" s="84">
        <f>DD21</f>
        <v>0</v>
      </c>
      <c r="DE20" s="84">
        <v>0</v>
      </c>
      <c r="DF20" s="122">
        <f>DF21</f>
        <v>0</v>
      </c>
      <c r="DG20" s="122">
        <f>DG21</f>
        <v>0</v>
      </c>
      <c r="DH20" s="122">
        <f>DH21</f>
        <v>0</v>
      </c>
      <c r="DI20" s="122">
        <f>DI21</f>
        <v>0</v>
      </c>
      <c r="DJ20" s="122">
        <f>DJ21</f>
        <v>0</v>
      </c>
    </row>
    <row r="21" ht="22.5" customHeight="1" spans="1:114">
      <c r="A21" s="252" t="s">
        <v>307</v>
      </c>
      <c r="B21" s="253"/>
      <c r="C21" s="160"/>
      <c r="D21" s="275" t="s">
        <v>308</v>
      </c>
      <c r="E21" s="84">
        <v>47870.16</v>
      </c>
      <c r="F21" s="84">
        <v>47870.16</v>
      </c>
      <c r="G21" s="91">
        <v>0</v>
      </c>
      <c r="H21" s="91">
        <v>0</v>
      </c>
      <c r="I21" s="91">
        <v>0</v>
      </c>
      <c r="J21" s="91">
        <v>0</v>
      </c>
      <c r="K21" s="91">
        <v>0</v>
      </c>
      <c r="L21" s="91">
        <v>0</v>
      </c>
      <c r="M21" s="91">
        <v>0</v>
      </c>
      <c r="N21" s="91">
        <v>0</v>
      </c>
      <c r="O21" s="91">
        <v>0</v>
      </c>
      <c r="P21" s="91">
        <v>0</v>
      </c>
      <c r="Q21" s="91">
        <v>47870.16</v>
      </c>
      <c r="R21" s="91">
        <v>0</v>
      </c>
      <c r="S21" s="91">
        <v>0</v>
      </c>
      <c r="T21" s="84">
        <v>0</v>
      </c>
      <c r="U21" s="91">
        <v>0</v>
      </c>
      <c r="V21" s="91">
        <v>0</v>
      </c>
      <c r="W21" s="91">
        <v>0</v>
      </c>
      <c r="X21" s="91">
        <v>0</v>
      </c>
      <c r="Y21" s="91">
        <v>0</v>
      </c>
      <c r="Z21" s="91">
        <v>0</v>
      </c>
      <c r="AA21" s="91">
        <v>0</v>
      </c>
      <c r="AB21" s="91">
        <v>0</v>
      </c>
      <c r="AC21" s="91">
        <v>0</v>
      </c>
      <c r="AD21" s="91">
        <v>0</v>
      </c>
      <c r="AE21" s="91">
        <v>0</v>
      </c>
      <c r="AF21" s="91">
        <v>0</v>
      </c>
      <c r="AG21" s="91">
        <v>0</v>
      </c>
      <c r="AH21" s="91">
        <v>0</v>
      </c>
      <c r="AI21" s="91">
        <v>0</v>
      </c>
      <c r="AJ21" s="91">
        <v>0</v>
      </c>
      <c r="AK21" s="91">
        <v>0</v>
      </c>
      <c r="AL21" s="91">
        <v>0</v>
      </c>
      <c r="AM21" s="91">
        <v>0</v>
      </c>
      <c r="AN21" s="91">
        <v>0</v>
      </c>
      <c r="AO21" s="91">
        <v>0</v>
      </c>
      <c r="AP21" s="91">
        <v>0</v>
      </c>
      <c r="AQ21" s="91">
        <v>0</v>
      </c>
      <c r="AR21" s="91">
        <v>0</v>
      </c>
      <c r="AS21" s="91">
        <v>0</v>
      </c>
      <c r="AT21" s="91">
        <v>0</v>
      </c>
      <c r="AU21" s="84">
        <v>0</v>
      </c>
      <c r="AV21" s="91">
        <v>0</v>
      </c>
      <c r="AW21" s="91">
        <v>0</v>
      </c>
      <c r="AX21" s="91">
        <v>0</v>
      </c>
      <c r="AY21" s="91">
        <v>0</v>
      </c>
      <c r="AZ21" s="91">
        <v>0</v>
      </c>
      <c r="BA21" s="91">
        <v>0</v>
      </c>
      <c r="BB21" s="91">
        <v>0</v>
      </c>
      <c r="BC21" s="91">
        <v>0</v>
      </c>
      <c r="BD21" s="91">
        <v>0</v>
      </c>
      <c r="BE21" s="91">
        <v>0</v>
      </c>
      <c r="BF21" s="91">
        <v>0</v>
      </c>
      <c r="BG21" s="91">
        <v>0</v>
      </c>
      <c r="BH21" s="84">
        <v>0</v>
      </c>
      <c r="BI21" s="91">
        <v>0</v>
      </c>
      <c r="BJ21" s="91">
        <v>0</v>
      </c>
      <c r="BK21" s="91">
        <v>0</v>
      </c>
      <c r="BL21" s="91">
        <v>0</v>
      </c>
      <c r="BM21" s="84">
        <v>0</v>
      </c>
      <c r="BN21" s="276">
        <v>0</v>
      </c>
      <c r="BO21" s="276">
        <v>0</v>
      </c>
      <c r="BP21" s="276">
        <v>0</v>
      </c>
      <c r="BQ21" s="276">
        <v>0</v>
      </c>
      <c r="BR21" s="276">
        <v>0</v>
      </c>
      <c r="BS21" s="276">
        <v>0</v>
      </c>
      <c r="BT21" s="276">
        <v>0</v>
      </c>
      <c r="BU21" s="276">
        <v>0</v>
      </c>
      <c r="BV21" s="276">
        <v>0</v>
      </c>
      <c r="BW21" s="276">
        <v>0</v>
      </c>
      <c r="BX21" s="276">
        <v>0</v>
      </c>
      <c r="BY21" s="276">
        <v>0</v>
      </c>
      <c r="BZ21" s="84">
        <v>0</v>
      </c>
      <c r="CA21" s="91">
        <v>0</v>
      </c>
      <c r="CB21" s="91">
        <v>0</v>
      </c>
      <c r="CC21" s="91">
        <v>0</v>
      </c>
      <c r="CD21" s="91">
        <v>0</v>
      </c>
      <c r="CE21" s="91">
        <v>0</v>
      </c>
      <c r="CF21" s="91">
        <v>0</v>
      </c>
      <c r="CG21" s="91">
        <v>0</v>
      </c>
      <c r="CH21" s="91">
        <v>0</v>
      </c>
      <c r="CI21" s="91">
        <v>0</v>
      </c>
      <c r="CJ21" s="91">
        <v>0</v>
      </c>
      <c r="CK21" s="91">
        <v>0</v>
      </c>
      <c r="CL21" s="91">
        <v>0</v>
      </c>
      <c r="CM21" s="91">
        <v>0</v>
      </c>
      <c r="CN21" s="91">
        <v>0</v>
      </c>
      <c r="CO21" s="91">
        <v>0</v>
      </c>
      <c r="CP21" s="91">
        <v>0</v>
      </c>
      <c r="CQ21" s="84">
        <v>0</v>
      </c>
      <c r="CR21" s="276">
        <v>0</v>
      </c>
      <c r="CS21" s="276">
        <v>0</v>
      </c>
      <c r="CT21" s="84">
        <v>0</v>
      </c>
      <c r="CU21" s="91">
        <v>0</v>
      </c>
      <c r="CV21" s="91">
        <v>0</v>
      </c>
      <c r="CW21" s="91">
        <v>0</v>
      </c>
      <c r="CX21" s="91">
        <v>0</v>
      </c>
      <c r="CY21" s="91">
        <v>0</v>
      </c>
      <c r="CZ21" s="91">
        <v>0</v>
      </c>
      <c r="DA21" s="84">
        <v>0</v>
      </c>
      <c r="DB21" s="276">
        <v>0</v>
      </c>
      <c r="DC21" s="276">
        <v>0</v>
      </c>
      <c r="DD21" s="276">
        <v>0</v>
      </c>
      <c r="DE21" s="84">
        <v>0</v>
      </c>
      <c r="DF21" s="91">
        <v>0</v>
      </c>
      <c r="DG21" s="91">
        <v>0</v>
      </c>
      <c r="DH21" s="91">
        <v>0</v>
      </c>
      <c r="DI21" s="91">
        <v>0</v>
      </c>
      <c r="DJ21" s="91">
        <v>0</v>
      </c>
    </row>
    <row r="22" ht="22.5" customHeight="1" spans="1:114">
      <c r="A22" s="248" t="s">
        <v>309</v>
      </c>
      <c r="B22" s="249"/>
      <c r="C22" s="156"/>
      <c r="D22" s="363" t="s">
        <v>310</v>
      </c>
      <c r="E22" s="84">
        <v>35861.62</v>
      </c>
      <c r="F22" s="84">
        <v>35861.62</v>
      </c>
      <c r="G22" s="122">
        <f t="shared" ref="G22:S22" si="54">G23</f>
        <v>361.94</v>
      </c>
      <c r="H22" s="122">
        <f t="shared" si="54"/>
        <v>0</v>
      </c>
      <c r="I22" s="122">
        <f t="shared" si="54"/>
        <v>35150.14</v>
      </c>
      <c r="J22" s="122">
        <f t="shared" si="54"/>
        <v>0</v>
      </c>
      <c r="K22" s="122">
        <f t="shared" si="54"/>
        <v>0</v>
      </c>
      <c r="L22" s="122">
        <f t="shared" si="54"/>
        <v>349.54</v>
      </c>
      <c r="M22" s="122">
        <f t="shared" si="54"/>
        <v>0</v>
      </c>
      <c r="N22" s="122">
        <f t="shared" si="54"/>
        <v>0</v>
      </c>
      <c r="O22" s="122">
        <f t="shared" si="54"/>
        <v>0</v>
      </c>
      <c r="P22" s="122">
        <f t="shared" si="54"/>
        <v>0</v>
      </c>
      <c r="Q22" s="122">
        <f t="shared" si="54"/>
        <v>0</v>
      </c>
      <c r="R22" s="122">
        <f t="shared" si="54"/>
        <v>0</v>
      </c>
      <c r="S22" s="122">
        <f t="shared" si="54"/>
        <v>0</v>
      </c>
      <c r="T22" s="84">
        <v>0</v>
      </c>
      <c r="U22" s="122">
        <f t="shared" ref="U22:AT22" si="55">U23</f>
        <v>0</v>
      </c>
      <c r="V22" s="122">
        <f t="shared" si="55"/>
        <v>0</v>
      </c>
      <c r="W22" s="122">
        <f t="shared" si="55"/>
        <v>0</v>
      </c>
      <c r="X22" s="122">
        <f t="shared" si="55"/>
        <v>0</v>
      </c>
      <c r="Y22" s="122">
        <f t="shared" si="55"/>
        <v>0</v>
      </c>
      <c r="Z22" s="122">
        <f t="shared" si="55"/>
        <v>0</v>
      </c>
      <c r="AA22" s="122">
        <f t="shared" si="55"/>
        <v>0</v>
      </c>
      <c r="AB22" s="122">
        <f t="shared" si="55"/>
        <v>0</v>
      </c>
      <c r="AC22" s="122">
        <f t="shared" si="55"/>
        <v>0</v>
      </c>
      <c r="AD22" s="122">
        <f t="shared" si="55"/>
        <v>0</v>
      </c>
      <c r="AE22" s="122">
        <f t="shared" si="55"/>
        <v>0</v>
      </c>
      <c r="AF22" s="122">
        <f t="shared" si="55"/>
        <v>0</v>
      </c>
      <c r="AG22" s="122">
        <f t="shared" si="55"/>
        <v>0</v>
      </c>
      <c r="AH22" s="122">
        <f t="shared" si="55"/>
        <v>0</v>
      </c>
      <c r="AI22" s="122">
        <f t="shared" si="55"/>
        <v>0</v>
      </c>
      <c r="AJ22" s="122">
        <f t="shared" si="55"/>
        <v>0</v>
      </c>
      <c r="AK22" s="122">
        <f t="shared" si="55"/>
        <v>0</v>
      </c>
      <c r="AL22" s="122">
        <f t="shared" si="55"/>
        <v>0</v>
      </c>
      <c r="AM22" s="122">
        <f t="shared" si="55"/>
        <v>0</v>
      </c>
      <c r="AN22" s="122">
        <f t="shared" si="55"/>
        <v>0</v>
      </c>
      <c r="AO22" s="122">
        <f t="shared" si="55"/>
        <v>0</v>
      </c>
      <c r="AP22" s="122">
        <f t="shared" si="55"/>
        <v>0</v>
      </c>
      <c r="AQ22" s="122">
        <f t="shared" si="55"/>
        <v>0</v>
      </c>
      <c r="AR22" s="122">
        <f t="shared" si="55"/>
        <v>0</v>
      </c>
      <c r="AS22" s="122">
        <f t="shared" si="55"/>
        <v>0</v>
      </c>
      <c r="AT22" s="122">
        <f t="shared" si="55"/>
        <v>0</v>
      </c>
      <c r="AU22" s="84">
        <v>0</v>
      </c>
      <c r="AV22" s="122">
        <f t="shared" ref="AV22:BG22" si="56">AV23</f>
        <v>0</v>
      </c>
      <c r="AW22" s="122">
        <f t="shared" si="56"/>
        <v>0</v>
      </c>
      <c r="AX22" s="122">
        <f t="shared" si="56"/>
        <v>0</v>
      </c>
      <c r="AY22" s="122">
        <f t="shared" si="56"/>
        <v>0</v>
      </c>
      <c r="AZ22" s="122">
        <f t="shared" si="56"/>
        <v>0</v>
      </c>
      <c r="BA22" s="122">
        <f t="shared" si="56"/>
        <v>0</v>
      </c>
      <c r="BB22" s="122">
        <f t="shared" si="56"/>
        <v>0</v>
      </c>
      <c r="BC22" s="122">
        <f t="shared" si="56"/>
        <v>0</v>
      </c>
      <c r="BD22" s="122">
        <f t="shared" si="56"/>
        <v>0</v>
      </c>
      <c r="BE22" s="122">
        <f t="shared" si="56"/>
        <v>0</v>
      </c>
      <c r="BF22" s="122">
        <f t="shared" si="56"/>
        <v>0</v>
      </c>
      <c r="BG22" s="122">
        <f t="shared" si="56"/>
        <v>0</v>
      </c>
      <c r="BH22" s="84">
        <v>0</v>
      </c>
      <c r="BI22" s="122">
        <f>BI23</f>
        <v>0</v>
      </c>
      <c r="BJ22" s="122">
        <f>BJ23</f>
        <v>0</v>
      </c>
      <c r="BK22" s="122">
        <f>BK23</f>
        <v>0</v>
      </c>
      <c r="BL22" s="122">
        <f>BL23</f>
        <v>0</v>
      </c>
      <c r="BM22" s="84">
        <v>0</v>
      </c>
      <c r="BN22" s="84">
        <f t="shared" ref="BN22:BY22" si="57">BN23</f>
        <v>0</v>
      </c>
      <c r="BO22" s="84">
        <f t="shared" si="57"/>
        <v>0</v>
      </c>
      <c r="BP22" s="84">
        <f t="shared" si="57"/>
        <v>0</v>
      </c>
      <c r="BQ22" s="84">
        <f t="shared" si="57"/>
        <v>0</v>
      </c>
      <c r="BR22" s="84">
        <f t="shared" si="57"/>
        <v>0</v>
      </c>
      <c r="BS22" s="84">
        <f t="shared" si="57"/>
        <v>0</v>
      </c>
      <c r="BT22" s="84">
        <f t="shared" si="57"/>
        <v>0</v>
      </c>
      <c r="BU22" s="84">
        <f t="shared" si="57"/>
        <v>0</v>
      </c>
      <c r="BV22" s="84">
        <f t="shared" si="57"/>
        <v>0</v>
      </c>
      <c r="BW22" s="84">
        <f t="shared" si="57"/>
        <v>0</v>
      </c>
      <c r="BX22" s="84">
        <f t="shared" si="57"/>
        <v>0</v>
      </c>
      <c r="BY22" s="84">
        <f t="shared" si="57"/>
        <v>0</v>
      </c>
      <c r="BZ22" s="84">
        <v>0</v>
      </c>
      <c r="CA22" s="122">
        <f t="shared" ref="CA22:CP22" si="58">CA23</f>
        <v>0</v>
      </c>
      <c r="CB22" s="122">
        <f t="shared" si="58"/>
        <v>0</v>
      </c>
      <c r="CC22" s="122">
        <f t="shared" si="58"/>
        <v>0</v>
      </c>
      <c r="CD22" s="122">
        <f t="shared" si="58"/>
        <v>0</v>
      </c>
      <c r="CE22" s="122">
        <f t="shared" si="58"/>
        <v>0</v>
      </c>
      <c r="CF22" s="122">
        <f t="shared" si="58"/>
        <v>0</v>
      </c>
      <c r="CG22" s="122">
        <f t="shared" si="58"/>
        <v>0</v>
      </c>
      <c r="CH22" s="122">
        <f t="shared" si="58"/>
        <v>0</v>
      </c>
      <c r="CI22" s="122">
        <f t="shared" si="58"/>
        <v>0</v>
      </c>
      <c r="CJ22" s="122">
        <f t="shared" si="58"/>
        <v>0</v>
      </c>
      <c r="CK22" s="122">
        <f t="shared" si="58"/>
        <v>0</v>
      </c>
      <c r="CL22" s="122">
        <f t="shared" si="58"/>
        <v>0</v>
      </c>
      <c r="CM22" s="122">
        <f t="shared" si="58"/>
        <v>0</v>
      </c>
      <c r="CN22" s="122">
        <f t="shared" si="58"/>
        <v>0</v>
      </c>
      <c r="CO22" s="122">
        <f t="shared" si="58"/>
        <v>0</v>
      </c>
      <c r="CP22" s="122">
        <f t="shared" si="58"/>
        <v>0</v>
      </c>
      <c r="CQ22" s="84">
        <v>0</v>
      </c>
      <c r="CR22" s="84">
        <f>CR23</f>
        <v>0</v>
      </c>
      <c r="CS22" s="84">
        <f>CS23</f>
        <v>0</v>
      </c>
      <c r="CT22" s="84">
        <v>0</v>
      </c>
      <c r="CU22" s="122">
        <f t="shared" ref="CU22:CZ22" si="59">CU23</f>
        <v>0</v>
      </c>
      <c r="CV22" s="122">
        <f t="shared" si="59"/>
        <v>0</v>
      </c>
      <c r="CW22" s="122">
        <f t="shared" si="59"/>
        <v>0</v>
      </c>
      <c r="CX22" s="122">
        <f t="shared" si="59"/>
        <v>0</v>
      </c>
      <c r="CY22" s="122">
        <f t="shared" si="59"/>
        <v>0</v>
      </c>
      <c r="CZ22" s="122">
        <f t="shared" si="59"/>
        <v>0</v>
      </c>
      <c r="DA22" s="84">
        <v>0</v>
      </c>
      <c r="DB22" s="84">
        <f>DB23</f>
        <v>0</v>
      </c>
      <c r="DC22" s="84">
        <f>DC23</f>
        <v>0</v>
      </c>
      <c r="DD22" s="84">
        <f>DD23</f>
        <v>0</v>
      </c>
      <c r="DE22" s="84">
        <v>0</v>
      </c>
      <c r="DF22" s="122">
        <f>DF23</f>
        <v>0</v>
      </c>
      <c r="DG22" s="122">
        <f>DG23</f>
        <v>0</v>
      </c>
      <c r="DH22" s="122">
        <f>DH23</f>
        <v>0</v>
      </c>
      <c r="DI22" s="122">
        <f>DI23</f>
        <v>0</v>
      </c>
      <c r="DJ22" s="122">
        <f>DJ23</f>
        <v>0</v>
      </c>
    </row>
    <row r="23" ht="22.5" customHeight="1" spans="1:114">
      <c r="A23" s="248" t="s">
        <v>311</v>
      </c>
      <c r="B23" s="249"/>
      <c r="C23" s="156"/>
      <c r="D23" s="363" t="s">
        <v>312</v>
      </c>
      <c r="E23" s="84">
        <v>35861.62</v>
      </c>
      <c r="F23" s="84">
        <v>35861.62</v>
      </c>
      <c r="G23" s="122">
        <f t="shared" ref="G23:S23" si="60">G24</f>
        <v>361.94</v>
      </c>
      <c r="H23" s="122">
        <f t="shared" si="60"/>
        <v>0</v>
      </c>
      <c r="I23" s="122">
        <f t="shared" si="60"/>
        <v>35150.14</v>
      </c>
      <c r="J23" s="122">
        <f t="shared" si="60"/>
        <v>0</v>
      </c>
      <c r="K23" s="122">
        <f t="shared" si="60"/>
        <v>0</v>
      </c>
      <c r="L23" s="122">
        <f t="shared" si="60"/>
        <v>349.54</v>
      </c>
      <c r="M23" s="122">
        <f t="shared" si="60"/>
        <v>0</v>
      </c>
      <c r="N23" s="122">
        <f t="shared" si="60"/>
        <v>0</v>
      </c>
      <c r="O23" s="122">
        <f t="shared" si="60"/>
        <v>0</v>
      </c>
      <c r="P23" s="122">
        <f t="shared" si="60"/>
        <v>0</v>
      </c>
      <c r="Q23" s="122">
        <f t="shared" si="60"/>
        <v>0</v>
      </c>
      <c r="R23" s="122">
        <f t="shared" si="60"/>
        <v>0</v>
      </c>
      <c r="S23" s="122">
        <f t="shared" si="60"/>
        <v>0</v>
      </c>
      <c r="T23" s="84">
        <v>0</v>
      </c>
      <c r="U23" s="122">
        <f t="shared" ref="U23:AT23" si="61">U24</f>
        <v>0</v>
      </c>
      <c r="V23" s="122">
        <f t="shared" si="61"/>
        <v>0</v>
      </c>
      <c r="W23" s="122">
        <f t="shared" si="61"/>
        <v>0</v>
      </c>
      <c r="X23" s="122">
        <f t="shared" si="61"/>
        <v>0</v>
      </c>
      <c r="Y23" s="122">
        <f t="shared" si="61"/>
        <v>0</v>
      </c>
      <c r="Z23" s="122">
        <f t="shared" si="61"/>
        <v>0</v>
      </c>
      <c r="AA23" s="122">
        <f t="shared" si="61"/>
        <v>0</v>
      </c>
      <c r="AB23" s="122">
        <f t="shared" si="61"/>
        <v>0</v>
      </c>
      <c r="AC23" s="122">
        <f t="shared" si="61"/>
        <v>0</v>
      </c>
      <c r="AD23" s="122">
        <f t="shared" si="61"/>
        <v>0</v>
      </c>
      <c r="AE23" s="122">
        <f t="shared" si="61"/>
        <v>0</v>
      </c>
      <c r="AF23" s="122">
        <f t="shared" si="61"/>
        <v>0</v>
      </c>
      <c r="AG23" s="122">
        <f t="shared" si="61"/>
        <v>0</v>
      </c>
      <c r="AH23" s="122">
        <f t="shared" si="61"/>
        <v>0</v>
      </c>
      <c r="AI23" s="122">
        <f t="shared" si="61"/>
        <v>0</v>
      </c>
      <c r="AJ23" s="122">
        <f t="shared" si="61"/>
        <v>0</v>
      </c>
      <c r="AK23" s="122">
        <f t="shared" si="61"/>
        <v>0</v>
      </c>
      <c r="AL23" s="122">
        <f t="shared" si="61"/>
        <v>0</v>
      </c>
      <c r="AM23" s="122">
        <f t="shared" si="61"/>
        <v>0</v>
      </c>
      <c r="AN23" s="122">
        <f t="shared" si="61"/>
        <v>0</v>
      </c>
      <c r="AO23" s="122">
        <f t="shared" si="61"/>
        <v>0</v>
      </c>
      <c r="AP23" s="122">
        <f t="shared" si="61"/>
        <v>0</v>
      </c>
      <c r="AQ23" s="122">
        <f t="shared" si="61"/>
        <v>0</v>
      </c>
      <c r="AR23" s="122">
        <f t="shared" si="61"/>
        <v>0</v>
      </c>
      <c r="AS23" s="122">
        <f t="shared" si="61"/>
        <v>0</v>
      </c>
      <c r="AT23" s="122">
        <f t="shared" si="61"/>
        <v>0</v>
      </c>
      <c r="AU23" s="84">
        <v>0</v>
      </c>
      <c r="AV23" s="122">
        <f t="shared" ref="AV23:BG23" si="62">AV24</f>
        <v>0</v>
      </c>
      <c r="AW23" s="122">
        <f t="shared" si="62"/>
        <v>0</v>
      </c>
      <c r="AX23" s="122">
        <f t="shared" si="62"/>
        <v>0</v>
      </c>
      <c r="AY23" s="122">
        <f t="shared" si="62"/>
        <v>0</v>
      </c>
      <c r="AZ23" s="122">
        <f t="shared" si="62"/>
        <v>0</v>
      </c>
      <c r="BA23" s="122">
        <f t="shared" si="62"/>
        <v>0</v>
      </c>
      <c r="BB23" s="122">
        <f t="shared" si="62"/>
        <v>0</v>
      </c>
      <c r="BC23" s="122">
        <f t="shared" si="62"/>
        <v>0</v>
      </c>
      <c r="BD23" s="122">
        <f t="shared" si="62"/>
        <v>0</v>
      </c>
      <c r="BE23" s="122">
        <f t="shared" si="62"/>
        <v>0</v>
      </c>
      <c r="BF23" s="122">
        <f t="shared" si="62"/>
        <v>0</v>
      </c>
      <c r="BG23" s="122">
        <f t="shared" si="62"/>
        <v>0</v>
      </c>
      <c r="BH23" s="84">
        <v>0</v>
      </c>
      <c r="BI23" s="122">
        <f>BI24</f>
        <v>0</v>
      </c>
      <c r="BJ23" s="122">
        <f>BJ24</f>
        <v>0</v>
      </c>
      <c r="BK23" s="122">
        <f>BK24</f>
        <v>0</v>
      </c>
      <c r="BL23" s="122">
        <f>BL24</f>
        <v>0</v>
      </c>
      <c r="BM23" s="84">
        <v>0</v>
      </c>
      <c r="BN23" s="84">
        <f t="shared" ref="BN23:BY23" si="63">BN24</f>
        <v>0</v>
      </c>
      <c r="BO23" s="84">
        <f t="shared" si="63"/>
        <v>0</v>
      </c>
      <c r="BP23" s="84">
        <f t="shared" si="63"/>
        <v>0</v>
      </c>
      <c r="BQ23" s="84">
        <f t="shared" si="63"/>
        <v>0</v>
      </c>
      <c r="BR23" s="84">
        <f t="shared" si="63"/>
        <v>0</v>
      </c>
      <c r="BS23" s="84">
        <f t="shared" si="63"/>
        <v>0</v>
      </c>
      <c r="BT23" s="84">
        <f t="shared" si="63"/>
        <v>0</v>
      </c>
      <c r="BU23" s="84">
        <f t="shared" si="63"/>
        <v>0</v>
      </c>
      <c r="BV23" s="84">
        <f t="shared" si="63"/>
        <v>0</v>
      </c>
      <c r="BW23" s="84">
        <f t="shared" si="63"/>
        <v>0</v>
      </c>
      <c r="BX23" s="84">
        <f t="shared" si="63"/>
        <v>0</v>
      </c>
      <c r="BY23" s="84">
        <f t="shared" si="63"/>
        <v>0</v>
      </c>
      <c r="BZ23" s="84">
        <v>0</v>
      </c>
      <c r="CA23" s="122">
        <f t="shared" ref="CA23:CP23" si="64">CA24</f>
        <v>0</v>
      </c>
      <c r="CB23" s="122">
        <f t="shared" si="64"/>
        <v>0</v>
      </c>
      <c r="CC23" s="122">
        <f t="shared" si="64"/>
        <v>0</v>
      </c>
      <c r="CD23" s="122">
        <f t="shared" si="64"/>
        <v>0</v>
      </c>
      <c r="CE23" s="122">
        <f t="shared" si="64"/>
        <v>0</v>
      </c>
      <c r="CF23" s="122">
        <f t="shared" si="64"/>
        <v>0</v>
      </c>
      <c r="CG23" s="122">
        <f t="shared" si="64"/>
        <v>0</v>
      </c>
      <c r="CH23" s="122">
        <f t="shared" si="64"/>
        <v>0</v>
      </c>
      <c r="CI23" s="122">
        <f t="shared" si="64"/>
        <v>0</v>
      </c>
      <c r="CJ23" s="122">
        <f t="shared" si="64"/>
        <v>0</v>
      </c>
      <c r="CK23" s="122">
        <f t="shared" si="64"/>
        <v>0</v>
      </c>
      <c r="CL23" s="122">
        <f t="shared" si="64"/>
        <v>0</v>
      </c>
      <c r="CM23" s="122">
        <f t="shared" si="64"/>
        <v>0</v>
      </c>
      <c r="CN23" s="122">
        <f t="shared" si="64"/>
        <v>0</v>
      </c>
      <c r="CO23" s="122">
        <f t="shared" si="64"/>
        <v>0</v>
      </c>
      <c r="CP23" s="122">
        <f t="shared" si="64"/>
        <v>0</v>
      </c>
      <c r="CQ23" s="84">
        <v>0</v>
      </c>
      <c r="CR23" s="84">
        <f>CR24</f>
        <v>0</v>
      </c>
      <c r="CS23" s="84">
        <f>CS24</f>
        <v>0</v>
      </c>
      <c r="CT23" s="84">
        <v>0</v>
      </c>
      <c r="CU23" s="122">
        <f t="shared" ref="CU23:CZ23" si="65">CU24</f>
        <v>0</v>
      </c>
      <c r="CV23" s="122">
        <f t="shared" si="65"/>
        <v>0</v>
      </c>
      <c r="CW23" s="122">
        <f t="shared" si="65"/>
        <v>0</v>
      </c>
      <c r="CX23" s="122">
        <f t="shared" si="65"/>
        <v>0</v>
      </c>
      <c r="CY23" s="122">
        <f t="shared" si="65"/>
        <v>0</v>
      </c>
      <c r="CZ23" s="122">
        <f t="shared" si="65"/>
        <v>0</v>
      </c>
      <c r="DA23" s="84">
        <v>0</v>
      </c>
      <c r="DB23" s="84">
        <f>DB24</f>
        <v>0</v>
      </c>
      <c r="DC23" s="84">
        <f>DC24</f>
        <v>0</v>
      </c>
      <c r="DD23" s="84">
        <f>DD24</f>
        <v>0</v>
      </c>
      <c r="DE23" s="84">
        <v>0</v>
      </c>
      <c r="DF23" s="122">
        <f>DF24</f>
        <v>0</v>
      </c>
      <c r="DG23" s="122">
        <f>DG24</f>
        <v>0</v>
      </c>
      <c r="DH23" s="122">
        <f>DH24</f>
        <v>0</v>
      </c>
      <c r="DI23" s="122">
        <f>DI24</f>
        <v>0</v>
      </c>
      <c r="DJ23" s="122">
        <f>DJ24</f>
        <v>0</v>
      </c>
    </row>
    <row r="24" ht="22.5" customHeight="1" spans="1:114">
      <c r="A24" s="252" t="s">
        <v>313</v>
      </c>
      <c r="B24" s="253"/>
      <c r="C24" s="160"/>
      <c r="D24" s="275" t="s">
        <v>314</v>
      </c>
      <c r="E24" s="84">
        <v>35861.62</v>
      </c>
      <c r="F24" s="84">
        <v>35861.62</v>
      </c>
      <c r="G24" s="91">
        <v>361.94</v>
      </c>
      <c r="H24" s="91">
        <v>0</v>
      </c>
      <c r="I24" s="91">
        <v>35150.14</v>
      </c>
      <c r="J24" s="91">
        <v>0</v>
      </c>
      <c r="K24" s="91">
        <v>0</v>
      </c>
      <c r="L24" s="91">
        <v>349.54</v>
      </c>
      <c r="M24" s="91">
        <v>0</v>
      </c>
      <c r="N24" s="91">
        <v>0</v>
      </c>
      <c r="O24" s="91">
        <v>0</v>
      </c>
      <c r="P24" s="91">
        <v>0</v>
      </c>
      <c r="Q24" s="91">
        <v>0</v>
      </c>
      <c r="R24" s="91">
        <v>0</v>
      </c>
      <c r="S24" s="91">
        <v>0</v>
      </c>
      <c r="T24" s="84">
        <v>0</v>
      </c>
      <c r="U24" s="91">
        <v>0</v>
      </c>
      <c r="V24" s="91">
        <v>0</v>
      </c>
      <c r="W24" s="91">
        <v>0</v>
      </c>
      <c r="X24" s="91">
        <v>0</v>
      </c>
      <c r="Y24" s="91">
        <v>0</v>
      </c>
      <c r="Z24" s="91">
        <v>0</v>
      </c>
      <c r="AA24" s="91">
        <v>0</v>
      </c>
      <c r="AB24" s="91">
        <v>0</v>
      </c>
      <c r="AC24" s="91">
        <v>0</v>
      </c>
      <c r="AD24" s="91">
        <v>0</v>
      </c>
      <c r="AE24" s="91">
        <v>0</v>
      </c>
      <c r="AF24" s="91">
        <v>0</v>
      </c>
      <c r="AG24" s="91">
        <v>0</v>
      </c>
      <c r="AH24" s="91">
        <v>0</v>
      </c>
      <c r="AI24" s="91">
        <v>0</v>
      </c>
      <c r="AJ24" s="91">
        <v>0</v>
      </c>
      <c r="AK24" s="91">
        <v>0</v>
      </c>
      <c r="AL24" s="91">
        <v>0</v>
      </c>
      <c r="AM24" s="91">
        <v>0</v>
      </c>
      <c r="AN24" s="91">
        <v>0</v>
      </c>
      <c r="AO24" s="91">
        <v>0</v>
      </c>
      <c r="AP24" s="91">
        <v>0</v>
      </c>
      <c r="AQ24" s="91">
        <v>0</v>
      </c>
      <c r="AR24" s="91">
        <v>0</v>
      </c>
      <c r="AS24" s="91">
        <v>0</v>
      </c>
      <c r="AT24" s="91">
        <v>0</v>
      </c>
      <c r="AU24" s="84">
        <v>0</v>
      </c>
      <c r="AV24" s="91">
        <v>0</v>
      </c>
      <c r="AW24" s="91">
        <v>0</v>
      </c>
      <c r="AX24" s="91">
        <v>0</v>
      </c>
      <c r="AY24" s="91">
        <v>0</v>
      </c>
      <c r="AZ24" s="91">
        <v>0</v>
      </c>
      <c r="BA24" s="91">
        <v>0</v>
      </c>
      <c r="BB24" s="91">
        <v>0</v>
      </c>
      <c r="BC24" s="91">
        <v>0</v>
      </c>
      <c r="BD24" s="91">
        <v>0</v>
      </c>
      <c r="BE24" s="91">
        <v>0</v>
      </c>
      <c r="BF24" s="91">
        <v>0</v>
      </c>
      <c r="BG24" s="91">
        <v>0</v>
      </c>
      <c r="BH24" s="84">
        <v>0</v>
      </c>
      <c r="BI24" s="91">
        <v>0</v>
      </c>
      <c r="BJ24" s="91">
        <v>0</v>
      </c>
      <c r="BK24" s="91">
        <v>0</v>
      </c>
      <c r="BL24" s="91">
        <v>0</v>
      </c>
      <c r="BM24" s="84">
        <v>0</v>
      </c>
      <c r="BN24" s="276">
        <v>0</v>
      </c>
      <c r="BO24" s="276">
        <v>0</v>
      </c>
      <c r="BP24" s="276">
        <v>0</v>
      </c>
      <c r="BQ24" s="276">
        <v>0</v>
      </c>
      <c r="BR24" s="276">
        <v>0</v>
      </c>
      <c r="BS24" s="276">
        <v>0</v>
      </c>
      <c r="BT24" s="276">
        <v>0</v>
      </c>
      <c r="BU24" s="276">
        <v>0</v>
      </c>
      <c r="BV24" s="276">
        <v>0</v>
      </c>
      <c r="BW24" s="276">
        <v>0</v>
      </c>
      <c r="BX24" s="276">
        <v>0</v>
      </c>
      <c r="BY24" s="276">
        <v>0</v>
      </c>
      <c r="BZ24" s="84">
        <v>0</v>
      </c>
      <c r="CA24" s="91">
        <v>0</v>
      </c>
      <c r="CB24" s="91">
        <v>0</v>
      </c>
      <c r="CC24" s="91">
        <v>0</v>
      </c>
      <c r="CD24" s="91">
        <v>0</v>
      </c>
      <c r="CE24" s="91">
        <v>0</v>
      </c>
      <c r="CF24" s="91">
        <v>0</v>
      </c>
      <c r="CG24" s="91">
        <v>0</v>
      </c>
      <c r="CH24" s="91">
        <v>0</v>
      </c>
      <c r="CI24" s="91">
        <v>0</v>
      </c>
      <c r="CJ24" s="91">
        <v>0</v>
      </c>
      <c r="CK24" s="91">
        <v>0</v>
      </c>
      <c r="CL24" s="91">
        <v>0</v>
      </c>
      <c r="CM24" s="91">
        <v>0</v>
      </c>
      <c r="CN24" s="91">
        <v>0</v>
      </c>
      <c r="CO24" s="91">
        <v>0</v>
      </c>
      <c r="CP24" s="91">
        <v>0</v>
      </c>
      <c r="CQ24" s="84">
        <v>0</v>
      </c>
      <c r="CR24" s="276">
        <v>0</v>
      </c>
      <c r="CS24" s="276">
        <v>0</v>
      </c>
      <c r="CT24" s="84">
        <v>0</v>
      </c>
      <c r="CU24" s="91">
        <v>0</v>
      </c>
      <c r="CV24" s="91">
        <v>0</v>
      </c>
      <c r="CW24" s="91">
        <v>0</v>
      </c>
      <c r="CX24" s="91">
        <v>0</v>
      </c>
      <c r="CY24" s="91">
        <v>0</v>
      </c>
      <c r="CZ24" s="91">
        <v>0</v>
      </c>
      <c r="DA24" s="84">
        <v>0</v>
      </c>
      <c r="DB24" s="276">
        <v>0</v>
      </c>
      <c r="DC24" s="276">
        <v>0</v>
      </c>
      <c r="DD24" s="276">
        <v>0</v>
      </c>
      <c r="DE24" s="84">
        <v>0</v>
      </c>
      <c r="DF24" s="91">
        <v>0</v>
      </c>
      <c r="DG24" s="91">
        <v>0</v>
      </c>
      <c r="DH24" s="91">
        <v>0</v>
      </c>
      <c r="DI24" s="91">
        <v>0</v>
      </c>
      <c r="DJ24" s="91">
        <v>0</v>
      </c>
    </row>
    <row r="25" s="243" customFormat="1" ht="14.65" customHeight="1" spans="1:114">
      <c r="A25" s="256"/>
      <c r="B25" s="256"/>
      <c r="C25" s="256"/>
      <c r="D25" s="256"/>
      <c r="E25" s="277"/>
      <c r="F25" s="277"/>
      <c r="G25" s="278"/>
      <c r="H25" s="278"/>
      <c r="I25" s="278"/>
      <c r="J25" s="278"/>
      <c r="K25" s="278"/>
      <c r="L25" s="278"/>
      <c r="M25" s="278"/>
      <c r="N25" s="278"/>
      <c r="O25" s="278"/>
      <c r="P25" s="278"/>
      <c r="Q25" s="278"/>
      <c r="R25" s="278"/>
      <c r="S25" s="278"/>
      <c r="T25" s="277"/>
      <c r="U25" s="278"/>
      <c r="V25" s="278"/>
      <c r="W25" s="278"/>
      <c r="X25" s="278"/>
      <c r="Y25" s="278"/>
      <c r="Z25" s="278"/>
      <c r="AA25" s="278"/>
      <c r="AB25" s="278"/>
      <c r="AC25" s="278"/>
      <c r="AD25" s="278"/>
      <c r="AE25" s="278"/>
      <c r="AF25" s="278"/>
      <c r="AG25" s="278"/>
      <c r="AH25" s="278"/>
      <c r="AI25" s="278"/>
      <c r="AJ25" s="278"/>
      <c r="AK25" s="278"/>
      <c r="AL25" s="278"/>
      <c r="AM25" s="278"/>
      <c r="AN25" s="278"/>
      <c r="AO25" s="278"/>
      <c r="AP25" s="278"/>
      <c r="AQ25" s="278"/>
      <c r="AR25" s="278"/>
      <c r="AS25" s="278"/>
      <c r="AT25" s="278"/>
      <c r="AU25" s="277"/>
      <c r="AV25" s="278"/>
      <c r="AW25" s="278"/>
      <c r="AX25" s="278"/>
      <c r="AY25" s="278"/>
      <c r="AZ25" s="278"/>
      <c r="BA25" s="278"/>
      <c r="BB25" s="278"/>
      <c r="BC25" s="278"/>
      <c r="BD25" s="278"/>
      <c r="BE25" s="278"/>
      <c r="BF25" s="278"/>
      <c r="BG25" s="278"/>
      <c r="BH25" s="277"/>
      <c r="BI25" s="278"/>
      <c r="BJ25" s="278"/>
      <c r="BK25" s="278"/>
      <c r="BL25" s="278"/>
      <c r="BM25" s="277"/>
      <c r="BN25" s="277"/>
      <c r="BO25" s="277"/>
      <c r="BP25" s="277"/>
      <c r="BQ25" s="277"/>
      <c r="BR25" s="277"/>
      <c r="BS25" s="277"/>
      <c r="BT25" s="277"/>
      <c r="BU25" s="277"/>
      <c r="BV25" s="277"/>
      <c r="BW25" s="277"/>
      <c r="BX25" s="277"/>
      <c r="BY25" s="277"/>
      <c r="BZ25" s="277"/>
      <c r="CA25" s="278"/>
      <c r="CB25" s="278"/>
      <c r="CC25" s="278"/>
      <c r="CD25" s="278"/>
      <c r="CE25" s="278"/>
      <c r="CF25" s="278"/>
      <c r="CG25" s="278"/>
      <c r="CH25" s="278"/>
      <c r="CI25" s="278"/>
      <c r="CJ25" s="278"/>
      <c r="CK25" s="278"/>
      <c r="CL25" s="278"/>
      <c r="CM25" s="278"/>
      <c r="CN25" s="278"/>
      <c r="CO25" s="278"/>
      <c r="CP25" s="278"/>
      <c r="CQ25" s="277"/>
      <c r="CR25" s="278"/>
      <c r="CS25" s="278"/>
      <c r="CT25" s="277"/>
      <c r="CU25" s="278"/>
      <c r="CV25" s="278"/>
      <c r="CW25" s="278"/>
      <c r="CX25" s="278"/>
      <c r="CY25" s="261"/>
      <c r="CZ25" s="278"/>
      <c r="DA25" s="277"/>
      <c r="DB25" s="277"/>
      <c r="DC25" s="277"/>
      <c r="DD25" s="277"/>
      <c r="DE25" s="277"/>
      <c r="DF25" s="278"/>
      <c r="DG25" s="278"/>
      <c r="DH25" s="278"/>
      <c r="DI25" s="278"/>
      <c r="DJ25" s="278"/>
    </row>
  </sheetData>
  <mergeCells count="16">
    <mergeCell ref="A1:AM1"/>
    <mergeCell ref="A3:E3"/>
    <mergeCell ref="A4:D4"/>
    <mergeCell ref="F4:S4"/>
    <mergeCell ref="T4:AT4"/>
    <mergeCell ref="AU4:BG4"/>
    <mergeCell ref="BH4:BL4"/>
    <mergeCell ref="BM4:BY4"/>
    <mergeCell ref="BZ4:CP4"/>
    <mergeCell ref="CQ4:CS4"/>
    <mergeCell ref="CT4:CZ4"/>
    <mergeCell ref="DA4:DD4"/>
    <mergeCell ref="DE4:DJ4"/>
    <mergeCell ref="A5:C5"/>
    <mergeCell ref="A25:C25"/>
    <mergeCell ref="E4:E5"/>
  </mergeCells>
  <printOptions horizontalCentered="1" verticalCentered="1"/>
  <pageMargins left="0.52" right="0.1" top="1.25" bottom="0.4" header="0.31" footer="0.31"/>
  <pageSetup paperSize="8" scale="75" orientation="landscape" blackAndWhite="1" useFirstPageNumber="1"/>
  <headerFooter>
    <oddHeader>&amp;L
&amp;16&amp;"Calibri"&amp;K000000编制单位：朔州市红十字会&amp;C
&amp;21&amp;"Calibri"&amp;B&amp;K000000一般公共预算财政拨款基本支出决算明细表&amp;R
&amp;16&amp;"Calibri"&amp;K000000财决08-1表
&amp;16&amp;"Calibri"&amp;K000000金额单位：元</oddHeader>
    <oddFooter>&amp;C第 &amp;P 页，共 &amp;N 页</oddFooter>
  </headerFooter>
  <tableParts count="1">
    <tablePart r:id="rId1"/>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Q28"/>
  <sheetViews>
    <sheetView showGridLines="0" workbookViewId="0">
      <pane xSplit="4" ySplit="7" topLeftCell="E8" activePane="bottomRight" state="frozen"/>
      <selection/>
      <selection pane="topRight"/>
      <selection pane="bottomLeft"/>
      <selection pane="bottomRight" activeCell="A1" sqref="A1:AT1"/>
    </sheetView>
  </sheetViews>
  <sheetFormatPr defaultColWidth="9" defaultRowHeight="14.25" customHeight="1"/>
  <cols>
    <col min="1" max="3" width="3.5" style="266" customWidth="1"/>
    <col min="4" max="4" width="32.5" style="266" customWidth="1"/>
    <col min="5" max="5" width="18.75" style="266" customWidth="1"/>
    <col min="6" max="6" width="15" style="266" customWidth="1"/>
    <col min="7" max="7" width="37.5" style="266" customWidth="1"/>
    <col min="8" max="8" width="18.75" style="266" customWidth="1"/>
    <col min="9" max="9" width="12.5" style="266" customWidth="1"/>
    <col min="10" max="10" width="7.5" style="266" customWidth="1"/>
    <col min="12" max="46" width="18.75" style="267" customWidth="1"/>
    <col min="47" max="109" width="18.75" style="266" customWidth="1"/>
    <col min="110" max="110" width="18.75" customWidth="1"/>
    <col min="111" max="119" width="18.75" style="266" customWidth="1"/>
    <col min="120" max="120" width="18.75" customWidth="1"/>
    <col min="121" max="121" width="18.75" style="266" customWidth="1"/>
  </cols>
  <sheetData>
    <row r="1" s="262" customFormat="1" ht="21" customHeight="1" spans="1:119">
      <c r="A1" s="245" t="s">
        <v>608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S1" s="279"/>
      <c r="BT1" s="279"/>
      <c r="BU1" s="279"/>
      <c r="BV1" s="279"/>
      <c r="BW1" s="279"/>
      <c r="BX1" s="279"/>
      <c r="BY1" s="279"/>
      <c r="BZ1" s="279"/>
      <c r="CA1" s="279"/>
      <c r="CB1" s="279"/>
      <c r="CC1" s="279"/>
      <c r="CD1" s="279"/>
      <c r="CE1" s="279"/>
      <c r="CF1" s="279"/>
      <c r="CG1" s="279"/>
      <c r="CH1" s="279"/>
      <c r="CI1" s="279"/>
      <c r="CJ1" s="279"/>
      <c r="CK1" s="279"/>
      <c r="CL1" s="279"/>
      <c r="CM1" s="279"/>
      <c r="CN1" s="279"/>
      <c r="CO1" s="279"/>
      <c r="CP1" s="279"/>
      <c r="CQ1" s="279"/>
      <c r="CR1" s="279"/>
      <c r="CS1" s="279"/>
      <c r="CT1" s="279"/>
      <c r="CU1" s="279"/>
      <c r="CV1" s="279"/>
      <c r="CW1" s="279"/>
      <c r="CX1" s="279"/>
      <c r="CY1" s="279"/>
      <c r="CZ1" s="279"/>
      <c r="DA1" s="279"/>
      <c r="DB1" s="279"/>
      <c r="DC1" s="279"/>
      <c r="DD1" s="279"/>
      <c r="DE1" s="279"/>
      <c r="DG1" s="279"/>
      <c r="DH1" s="279"/>
      <c r="DI1" s="279"/>
      <c r="DJ1" s="279"/>
      <c r="DK1" s="279"/>
      <c r="DL1" s="279"/>
      <c r="DM1" s="279"/>
      <c r="DN1" s="279"/>
      <c r="DO1" s="279"/>
    </row>
    <row r="2" s="263" customFormat="1" ht="18" customHeight="1" spans="1:121">
      <c r="A2" s="269"/>
      <c r="B2" s="269"/>
      <c r="C2" s="269"/>
      <c r="D2" s="269"/>
      <c r="E2" s="269"/>
      <c r="F2" s="269"/>
      <c r="G2" s="269"/>
      <c r="H2" s="269"/>
      <c r="I2" s="269"/>
      <c r="J2" s="269"/>
      <c r="L2" s="270"/>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70"/>
      <c r="AU2" s="280"/>
      <c r="AV2" s="280"/>
      <c r="AW2" s="280"/>
      <c r="AX2" s="280"/>
      <c r="AY2" s="280"/>
      <c r="AZ2" s="280"/>
      <c r="BA2" s="280"/>
      <c r="BB2" s="280"/>
      <c r="BC2" s="280"/>
      <c r="BD2" s="280"/>
      <c r="BE2" s="280"/>
      <c r="BF2" s="280"/>
      <c r="BG2" s="280"/>
      <c r="BH2" s="280"/>
      <c r="BI2" s="280"/>
      <c r="BJ2" s="280"/>
      <c r="BK2" s="280"/>
      <c r="BL2" s="280"/>
      <c r="BM2" s="280"/>
      <c r="BN2" s="280"/>
      <c r="BO2" s="280"/>
      <c r="BP2" s="280"/>
      <c r="BQ2" s="280"/>
      <c r="BR2" s="280"/>
      <c r="BS2" s="280"/>
      <c r="BT2" s="280"/>
      <c r="BU2" s="280"/>
      <c r="BV2" s="280"/>
      <c r="BW2" s="280"/>
      <c r="BX2" s="280"/>
      <c r="BY2" s="280"/>
      <c r="BZ2" s="280"/>
      <c r="CA2" s="280"/>
      <c r="CB2" s="280"/>
      <c r="CC2" s="280"/>
      <c r="CD2" s="280"/>
      <c r="CE2" s="280"/>
      <c r="CF2" s="280"/>
      <c r="CG2" s="280"/>
      <c r="CH2" s="280"/>
      <c r="CI2" s="280"/>
      <c r="CJ2" s="280"/>
      <c r="CK2" s="280"/>
      <c r="CL2" s="280"/>
      <c r="CM2" s="280"/>
      <c r="CN2" s="280"/>
      <c r="CO2" s="280"/>
      <c r="CP2" s="280"/>
      <c r="CQ2" s="280"/>
      <c r="CR2" s="280"/>
      <c r="CS2" s="280"/>
      <c r="CT2" s="280"/>
      <c r="CU2" s="280"/>
      <c r="CV2" s="280"/>
      <c r="CW2" s="280"/>
      <c r="CX2" s="280"/>
      <c r="CY2" s="280"/>
      <c r="CZ2" s="280"/>
      <c r="DA2" s="280"/>
      <c r="DB2" s="280"/>
      <c r="DC2" s="280"/>
      <c r="DD2" s="280"/>
      <c r="DE2" s="280"/>
      <c r="DG2" s="280"/>
      <c r="DH2" s="280"/>
      <c r="DI2" s="280"/>
      <c r="DJ2" s="280"/>
      <c r="DK2" s="280"/>
      <c r="DL2" s="280"/>
      <c r="DM2" s="280"/>
      <c r="DN2" s="280"/>
      <c r="DO2" s="280"/>
      <c r="DQ2" s="290" t="s">
        <v>609</v>
      </c>
    </row>
    <row r="3" s="263" customFormat="1" ht="18" customHeight="1" spans="1:121">
      <c r="A3" s="271" t="s">
        <v>64</v>
      </c>
      <c r="B3" s="272"/>
      <c r="C3" s="272"/>
      <c r="D3" s="272"/>
      <c r="E3" s="272"/>
      <c r="F3" s="272"/>
      <c r="G3" s="272"/>
      <c r="H3" s="272"/>
      <c r="I3" s="272"/>
      <c r="J3" s="272"/>
      <c r="L3" s="273"/>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3"/>
      <c r="AU3" s="281"/>
      <c r="AV3" s="281"/>
      <c r="AW3" s="281"/>
      <c r="AX3" s="281"/>
      <c r="AY3" s="281"/>
      <c r="AZ3" s="281"/>
      <c r="BA3" s="281"/>
      <c r="BB3" s="281"/>
      <c r="BC3" s="281"/>
      <c r="BD3" s="281"/>
      <c r="BE3" s="281"/>
      <c r="BF3" s="281"/>
      <c r="BG3" s="281"/>
      <c r="BH3" s="281"/>
      <c r="BI3" s="281"/>
      <c r="BJ3" s="281"/>
      <c r="BK3" s="281"/>
      <c r="BL3" s="281"/>
      <c r="BM3" s="281"/>
      <c r="BN3" s="281"/>
      <c r="BO3" s="281"/>
      <c r="BP3" s="281"/>
      <c r="BQ3" s="281"/>
      <c r="BR3" s="281"/>
      <c r="BS3" s="281"/>
      <c r="BT3" s="281"/>
      <c r="BU3" s="281"/>
      <c r="BV3" s="281"/>
      <c r="BW3" s="281"/>
      <c r="BX3" s="281"/>
      <c r="BY3" s="281"/>
      <c r="BZ3" s="281"/>
      <c r="CA3" s="281"/>
      <c r="CB3" s="281"/>
      <c r="CC3" s="281"/>
      <c r="CD3" s="281"/>
      <c r="CE3" s="281"/>
      <c r="CF3" s="281"/>
      <c r="CG3" s="281"/>
      <c r="CH3" s="281"/>
      <c r="CI3" s="281"/>
      <c r="CJ3" s="281"/>
      <c r="CK3" s="281"/>
      <c r="CL3" s="281"/>
      <c r="CM3" s="281"/>
      <c r="CN3" s="281"/>
      <c r="CO3" s="281"/>
      <c r="CP3" s="281"/>
      <c r="CQ3" s="281"/>
      <c r="CR3" s="281"/>
      <c r="CS3" s="281"/>
      <c r="CT3" s="281"/>
      <c r="CU3" s="281"/>
      <c r="CV3" s="281"/>
      <c r="CW3" s="281"/>
      <c r="CX3" s="281"/>
      <c r="CY3" s="281"/>
      <c r="CZ3" s="281"/>
      <c r="DA3" s="281"/>
      <c r="DB3" s="281"/>
      <c r="DC3" s="281"/>
      <c r="DD3" s="281"/>
      <c r="DE3" s="281"/>
      <c r="DG3" s="281"/>
      <c r="DH3" s="281"/>
      <c r="DI3" s="281"/>
      <c r="DJ3" s="281"/>
      <c r="DK3" s="281"/>
      <c r="DL3" s="281"/>
      <c r="DM3" s="281"/>
      <c r="DN3" s="281"/>
      <c r="DO3" s="281"/>
      <c r="DQ3" s="291" t="s">
        <v>65</v>
      </c>
    </row>
    <row r="4" s="264" customFormat="1" ht="18" customHeight="1" spans="1:121">
      <c r="A4" s="145" t="s">
        <v>480</v>
      </c>
      <c r="B4" s="145"/>
      <c r="C4" s="145"/>
      <c r="D4" s="145"/>
      <c r="E4" s="145"/>
      <c r="F4" s="145"/>
      <c r="G4" s="145"/>
      <c r="H4" s="145"/>
      <c r="I4" s="145"/>
      <c r="J4" s="145"/>
      <c r="K4" s="296"/>
      <c r="L4" s="145" t="s">
        <v>262</v>
      </c>
      <c r="M4" s="145" t="s">
        <v>481</v>
      </c>
      <c r="N4" s="145"/>
      <c r="O4" s="145"/>
      <c r="P4" s="145"/>
      <c r="Q4" s="145"/>
      <c r="R4" s="145"/>
      <c r="S4" s="145"/>
      <c r="T4" s="145"/>
      <c r="U4" s="145"/>
      <c r="V4" s="145"/>
      <c r="W4" s="145"/>
      <c r="X4" s="145"/>
      <c r="Y4" s="145"/>
      <c r="Z4" s="145"/>
      <c r="AA4" s="145" t="s">
        <v>482</v>
      </c>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t="s">
        <v>483</v>
      </c>
      <c r="BC4" s="145"/>
      <c r="BD4" s="145"/>
      <c r="BE4" s="145"/>
      <c r="BF4" s="145"/>
      <c r="BG4" s="145"/>
      <c r="BH4" s="145"/>
      <c r="BI4" s="145"/>
      <c r="BJ4" s="145"/>
      <c r="BK4" s="145"/>
      <c r="BL4" s="145"/>
      <c r="BM4" s="145"/>
      <c r="BN4" s="145"/>
      <c r="BO4" s="145" t="s">
        <v>484</v>
      </c>
      <c r="BP4" s="145"/>
      <c r="BQ4" s="145"/>
      <c r="BR4" s="145"/>
      <c r="BS4" s="145"/>
      <c r="BT4" s="145" t="s">
        <v>485</v>
      </c>
      <c r="BU4" s="145"/>
      <c r="BV4" s="145"/>
      <c r="BW4" s="145"/>
      <c r="BX4" s="145"/>
      <c r="BY4" s="145"/>
      <c r="BZ4" s="145"/>
      <c r="CA4" s="145"/>
      <c r="CB4" s="145"/>
      <c r="CC4" s="145"/>
      <c r="CD4" s="145"/>
      <c r="CE4" s="145"/>
      <c r="CF4" s="145"/>
      <c r="CG4" s="145" t="s">
        <v>486</v>
      </c>
      <c r="CH4" s="145"/>
      <c r="CI4" s="145"/>
      <c r="CJ4" s="145"/>
      <c r="CK4" s="145"/>
      <c r="CL4" s="145"/>
      <c r="CM4" s="145"/>
      <c r="CN4" s="145"/>
      <c r="CO4" s="145"/>
      <c r="CP4" s="145"/>
      <c r="CQ4" s="145"/>
      <c r="CR4" s="145"/>
      <c r="CS4" s="145"/>
      <c r="CT4" s="145"/>
      <c r="CU4" s="145"/>
      <c r="CV4" s="145"/>
      <c r="CW4" s="145"/>
      <c r="CX4" s="145" t="s">
        <v>487</v>
      </c>
      <c r="CY4" s="145"/>
      <c r="CZ4" s="145"/>
      <c r="DA4" s="145" t="s">
        <v>488</v>
      </c>
      <c r="DB4" s="145"/>
      <c r="DC4" s="145"/>
      <c r="DD4" s="145"/>
      <c r="DE4" s="145"/>
      <c r="DF4" s="145"/>
      <c r="DG4" s="145"/>
      <c r="DH4" s="145" t="s">
        <v>489</v>
      </c>
      <c r="DI4" s="145"/>
      <c r="DJ4" s="145"/>
      <c r="DK4" s="145"/>
      <c r="DL4" s="145" t="s">
        <v>310</v>
      </c>
      <c r="DM4" s="145"/>
      <c r="DN4" s="145"/>
      <c r="DO4" s="145"/>
      <c r="DP4" s="145"/>
      <c r="DQ4" s="145"/>
    </row>
    <row r="5" s="264" customFormat="1" ht="36" customHeight="1" spans="1:121">
      <c r="A5" s="361" t="s">
        <v>260</v>
      </c>
      <c r="B5" s="145"/>
      <c r="C5" s="145"/>
      <c r="D5" s="145" t="s">
        <v>320</v>
      </c>
      <c r="E5" s="145" t="s">
        <v>321</v>
      </c>
      <c r="F5" s="292" t="s">
        <v>394</v>
      </c>
      <c r="G5" s="145" t="s">
        <v>323</v>
      </c>
      <c r="H5" s="145" t="s">
        <v>324</v>
      </c>
      <c r="I5" s="145" t="s">
        <v>395</v>
      </c>
      <c r="J5" s="297" t="s">
        <v>325</v>
      </c>
      <c r="K5" s="297" t="s">
        <v>396</v>
      </c>
      <c r="L5" s="145"/>
      <c r="M5" s="145" t="s">
        <v>201</v>
      </c>
      <c r="N5" s="145" t="s">
        <v>490</v>
      </c>
      <c r="O5" s="145" t="s">
        <v>491</v>
      </c>
      <c r="P5" s="145" t="s">
        <v>492</v>
      </c>
      <c r="Q5" s="145" t="s">
        <v>493</v>
      </c>
      <c r="R5" s="145" t="s">
        <v>494</v>
      </c>
      <c r="S5" s="145" t="s">
        <v>495</v>
      </c>
      <c r="T5" s="145" t="s">
        <v>496</v>
      </c>
      <c r="U5" s="145" t="s">
        <v>497</v>
      </c>
      <c r="V5" s="145" t="s">
        <v>498</v>
      </c>
      <c r="W5" s="145" t="s">
        <v>499</v>
      </c>
      <c r="X5" s="145" t="s">
        <v>500</v>
      </c>
      <c r="Y5" s="145" t="s">
        <v>501</v>
      </c>
      <c r="Z5" s="145" t="s">
        <v>502</v>
      </c>
      <c r="AA5" s="145" t="s">
        <v>201</v>
      </c>
      <c r="AB5" s="145" t="s">
        <v>503</v>
      </c>
      <c r="AC5" s="145" t="s">
        <v>504</v>
      </c>
      <c r="AD5" s="145" t="s">
        <v>505</v>
      </c>
      <c r="AE5" s="145" t="s">
        <v>506</v>
      </c>
      <c r="AF5" s="145" t="s">
        <v>507</v>
      </c>
      <c r="AG5" s="145" t="s">
        <v>508</v>
      </c>
      <c r="AH5" s="145" t="s">
        <v>509</v>
      </c>
      <c r="AI5" s="145" t="s">
        <v>510</v>
      </c>
      <c r="AJ5" s="145" t="s">
        <v>511</v>
      </c>
      <c r="AK5" s="145" t="s">
        <v>610</v>
      </c>
      <c r="AL5" s="145" t="s">
        <v>513</v>
      </c>
      <c r="AM5" s="145" t="s">
        <v>514</v>
      </c>
      <c r="AN5" s="145" t="s">
        <v>515</v>
      </c>
      <c r="AO5" s="145" t="s">
        <v>516</v>
      </c>
      <c r="AP5" s="145" t="s">
        <v>517</v>
      </c>
      <c r="AQ5" s="145" t="s">
        <v>518</v>
      </c>
      <c r="AR5" s="145" t="s">
        <v>519</v>
      </c>
      <c r="AS5" s="145" t="s">
        <v>520</v>
      </c>
      <c r="AT5" s="145" t="s">
        <v>521</v>
      </c>
      <c r="AU5" s="145" t="s">
        <v>522</v>
      </c>
      <c r="AV5" s="145" t="s">
        <v>460</v>
      </c>
      <c r="AW5" s="145" t="s">
        <v>523</v>
      </c>
      <c r="AX5" s="145" t="s">
        <v>524</v>
      </c>
      <c r="AY5" s="145" t="s">
        <v>525</v>
      </c>
      <c r="AZ5" s="145" t="s">
        <v>526</v>
      </c>
      <c r="BA5" s="145" t="s">
        <v>527</v>
      </c>
      <c r="BB5" s="145" t="s">
        <v>201</v>
      </c>
      <c r="BC5" s="145" t="s">
        <v>528</v>
      </c>
      <c r="BD5" s="145" t="s">
        <v>529</v>
      </c>
      <c r="BE5" s="145" t="s">
        <v>530</v>
      </c>
      <c r="BF5" s="145" t="s">
        <v>531</v>
      </c>
      <c r="BG5" s="145" t="s">
        <v>532</v>
      </c>
      <c r="BH5" s="145" t="s">
        <v>533</v>
      </c>
      <c r="BI5" s="145" t="s">
        <v>534</v>
      </c>
      <c r="BJ5" s="145" t="s">
        <v>535</v>
      </c>
      <c r="BK5" s="145" t="s">
        <v>536</v>
      </c>
      <c r="BL5" s="145" t="s">
        <v>537</v>
      </c>
      <c r="BM5" s="145" t="s">
        <v>538</v>
      </c>
      <c r="BN5" s="145" t="s">
        <v>539</v>
      </c>
      <c r="BO5" s="145" t="s">
        <v>201</v>
      </c>
      <c r="BP5" s="145" t="s">
        <v>540</v>
      </c>
      <c r="BQ5" s="145" t="s">
        <v>541</v>
      </c>
      <c r="BR5" s="145" t="s">
        <v>542</v>
      </c>
      <c r="BS5" s="145" t="s">
        <v>543</v>
      </c>
      <c r="BT5" s="145" t="s">
        <v>201</v>
      </c>
      <c r="BU5" s="145" t="s">
        <v>544</v>
      </c>
      <c r="BV5" s="145" t="s">
        <v>545</v>
      </c>
      <c r="BW5" s="145" t="s">
        <v>546</v>
      </c>
      <c r="BX5" s="145" t="s">
        <v>547</v>
      </c>
      <c r="BY5" s="145" t="s">
        <v>548</v>
      </c>
      <c r="BZ5" s="145" t="s">
        <v>549</v>
      </c>
      <c r="CA5" s="145" t="s">
        <v>550</v>
      </c>
      <c r="CB5" s="145" t="s">
        <v>551</v>
      </c>
      <c r="CC5" s="145" t="s">
        <v>552</v>
      </c>
      <c r="CD5" s="145" t="s">
        <v>553</v>
      </c>
      <c r="CE5" s="145" t="s">
        <v>554</v>
      </c>
      <c r="CF5" s="145" t="s">
        <v>555</v>
      </c>
      <c r="CG5" s="145" t="s">
        <v>201</v>
      </c>
      <c r="CH5" s="145" t="s">
        <v>544</v>
      </c>
      <c r="CI5" s="145" t="s">
        <v>545</v>
      </c>
      <c r="CJ5" s="145" t="s">
        <v>546</v>
      </c>
      <c r="CK5" s="145" t="s">
        <v>547</v>
      </c>
      <c r="CL5" s="145" t="s">
        <v>548</v>
      </c>
      <c r="CM5" s="145" t="s">
        <v>549</v>
      </c>
      <c r="CN5" s="145" t="s">
        <v>550</v>
      </c>
      <c r="CO5" s="145" t="s">
        <v>556</v>
      </c>
      <c r="CP5" s="145" t="s">
        <v>557</v>
      </c>
      <c r="CQ5" s="145" t="s">
        <v>558</v>
      </c>
      <c r="CR5" s="145" t="s">
        <v>559</v>
      </c>
      <c r="CS5" s="145" t="s">
        <v>551</v>
      </c>
      <c r="CT5" s="145" t="s">
        <v>552</v>
      </c>
      <c r="CU5" s="145" t="s">
        <v>553</v>
      </c>
      <c r="CV5" s="145" t="s">
        <v>554</v>
      </c>
      <c r="CW5" s="145" t="s">
        <v>560</v>
      </c>
      <c r="CX5" s="145" t="s">
        <v>201</v>
      </c>
      <c r="CY5" s="145" t="s">
        <v>561</v>
      </c>
      <c r="CZ5" s="145" t="s">
        <v>562</v>
      </c>
      <c r="DA5" s="145" t="s">
        <v>201</v>
      </c>
      <c r="DB5" s="145" t="s">
        <v>563</v>
      </c>
      <c r="DC5" s="145" t="s">
        <v>564</v>
      </c>
      <c r="DD5" s="145" t="s">
        <v>565</v>
      </c>
      <c r="DE5" s="145" t="s">
        <v>566</v>
      </c>
      <c r="DF5" s="10" t="s">
        <v>567</v>
      </c>
      <c r="DG5" s="285" t="s">
        <v>562</v>
      </c>
      <c r="DH5" s="145" t="s">
        <v>201</v>
      </c>
      <c r="DI5" s="145" t="s">
        <v>568</v>
      </c>
      <c r="DJ5" s="145" t="s">
        <v>569</v>
      </c>
      <c r="DK5" s="145" t="s">
        <v>570</v>
      </c>
      <c r="DL5" s="145" t="s">
        <v>201</v>
      </c>
      <c r="DM5" s="289" t="s">
        <v>571</v>
      </c>
      <c r="DN5" s="289" t="s">
        <v>572</v>
      </c>
      <c r="DO5" s="289" t="s">
        <v>573</v>
      </c>
      <c r="DP5" s="145" t="s">
        <v>574</v>
      </c>
      <c r="DQ5" s="145" t="s">
        <v>310</v>
      </c>
    </row>
    <row r="6" s="264" customFormat="1" ht="22.5" customHeight="1" spans="1:121">
      <c r="A6" s="145" t="s">
        <v>273</v>
      </c>
      <c r="B6" s="145" t="s">
        <v>274</v>
      </c>
      <c r="C6" s="145" t="s">
        <v>275</v>
      </c>
      <c r="D6" s="145" t="s">
        <v>276</v>
      </c>
      <c r="E6" s="331" t="s">
        <v>126</v>
      </c>
      <c r="F6" s="331" t="s">
        <v>126</v>
      </c>
      <c r="G6" s="331" t="s">
        <v>126</v>
      </c>
      <c r="H6" s="331" t="s">
        <v>126</v>
      </c>
      <c r="I6" s="331" t="s">
        <v>126</v>
      </c>
      <c r="J6" s="331" t="s">
        <v>126</v>
      </c>
      <c r="K6" s="331"/>
      <c r="L6" s="145">
        <v>1</v>
      </c>
      <c r="M6" s="145">
        <v>2</v>
      </c>
      <c r="N6" s="145">
        <v>3</v>
      </c>
      <c r="O6" s="145">
        <v>4</v>
      </c>
      <c r="P6" s="145">
        <v>5</v>
      </c>
      <c r="Q6" s="145">
        <v>6</v>
      </c>
      <c r="R6" s="145">
        <v>7</v>
      </c>
      <c r="S6" s="145">
        <v>8</v>
      </c>
      <c r="T6" s="145">
        <v>9</v>
      </c>
      <c r="U6" s="145">
        <v>10</v>
      </c>
      <c r="V6" s="145">
        <v>11</v>
      </c>
      <c r="W6" s="145">
        <v>12</v>
      </c>
      <c r="X6" s="145">
        <v>13</v>
      </c>
      <c r="Y6" s="145">
        <v>14</v>
      </c>
      <c r="Z6" s="145">
        <v>15</v>
      </c>
      <c r="AA6" s="145">
        <v>16</v>
      </c>
      <c r="AB6" s="145">
        <v>17</v>
      </c>
      <c r="AC6" s="145">
        <v>18</v>
      </c>
      <c r="AD6" s="145">
        <v>19</v>
      </c>
      <c r="AE6" s="145">
        <v>20</v>
      </c>
      <c r="AF6" s="145">
        <v>21</v>
      </c>
      <c r="AG6" s="145">
        <v>22</v>
      </c>
      <c r="AH6" s="145">
        <v>23</v>
      </c>
      <c r="AI6" s="145">
        <v>24</v>
      </c>
      <c r="AJ6" s="145">
        <v>25</v>
      </c>
      <c r="AK6" s="145">
        <v>26</v>
      </c>
      <c r="AL6" s="145">
        <v>27</v>
      </c>
      <c r="AM6" s="145">
        <v>28</v>
      </c>
      <c r="AN6" s="145">
        <v>29</v>
      </c>
      <c r="AO6" s="145">
        <v>30</v>
      </c>
      <c r="AP6" s="145">
        <v>31</v>
      </c>
      <c r="AQ6" s="145">
        <v>32</v>
      </c>
      <c r="AR6" s="145">
        <v>33</v>
      </c>
      <c r="AS6" s="145">
        <v>34</v>
      </c>
      <c r="AT6" s="145">
        <v>35</v>
      </c>
      <c r="AU6" s="145">
        <v>36</v>
      </c>
      <c r="AV6" s="145">
        <v>37</v>
      </c>
      <c r="AW6" s="145">
        <v>38</v>
      </c>
      <c r="AX6" s="145">
        <v>39</v>
      </c>
      <c r="AY6" s="145">
        <v>40</v>
      </c>
      <c r="AZ6" s="145">
        <v>41</v>
      </c>
      <c r="BA6" s="145">
        <v>42</v>
      </c>
      <c r="BB6" s="145">
        <v>43</v>
      </c>
      <c r="BC6" s="145">
        <v>44</v>
      </c>
      <c r="BD6" s="145">
        <v>45</v>
      </c>
      <c r="BE6" s="145">
        <v>46</v>
      </c>
      <c r="BF6" s="145">
        <v>47</v>
      </c>
      <c r="BG6" s="145">
        <v>48</v>
      </c>
      <c r="BH6" s="145">
        <v>49</v>
      </c>
      <c r="BI6" s="145">
        <v>50</v>
      </c>
      <c r="BJ6" s="145">
        <v>51</v>
      </c>
      <c r="BK6" s="145">
        <v>52</v>
      </c>
      <c r="BL6" s="145">
        <v>53</v>
      </c>
      <c r="BM6" s="145">
        <v>54</v>
      </c>
      <c r="BN6" s="145">
        <v>55</v>
      </c>
      <c r="BO6" s="145">
        <v>56</v>
      </c>
      <c r="BP6" s="145">
        <v>57</v>
      </c>
      <c r="BQ6" s="145">
        <v>58</v>
      </c>
      <c r="BR6" s="145">
        <v>59</v>
      </c>
      <c r="BS6" s="145">
        <v>60</v>
      </c>
      <c r="BT6" s="145">
        <v>61</v>
      </c>
      <c r="BU6" s="145">
        <v>62</v>
      </c>
      <c r="BV6" s="145">
        <v>63</v>
      </c>
      <c r="BW6" s="145">
        <v>64</v>
      </c>
      <c r="BX6" s="145">
        <v>65</v>
      </c>
      <c r="BY6" s="145">
        <v>66</v>
      </c>
      <c r="BZ6" s="145">
        <v>67</v>
      </c>
      <c r="CA6" s="145">
        <v>68</v>
      </c>
      <c r="CB6" s="145">
        <v>69</v>
      </c>
      <c r="CC6" s="145">
        <v>70</v>
      </c>
      <c r="CD6" s="145">
        <v>71</v>
      </c>
      <c r="CE6" s="145">
        <v>72</v>
      </c>
      <c r="CF6" s="145">
        <v>73</v>
      </c>
      <c r="CG6" s="145">
        <v>74</v>
      </c>
      <c r="CH6" s="145">
        <v>75</v>
      </c>
      <c r="CI6" s="145">
        <v>76</v>
      </c>
      <c r="CJ6" s="145">
        <v>77</v>
      </c>
      <c r="CK6" s="145">
        <v>78</v>
      </c>
      <c r="CL6" s="145">
        <v>79</v>
      </c>
      <c r="CM6" s="145">
        <v>80</v>
      </c>
      <c r="CN6" s="145">
        <v>81</v>
      </c>
      <c r="CO6" s="145">
        <v>82</v>
      </c>
      <c r="CP6" s="145">
        <v>83</v>
      </c>
      <c r="CQ6" s="145">
        <v>84</v>
      </c>
      <c r="CR6" s="145">
        <v>85</v>
      </c>
      <c r="CS6" s="145">
        <v>86</v>
      </c>
      <c r="CT6" s="145">
        <v>87</v>
      </c>
      <c r="CU6" s="145">
        <v>88</v>
      </c>
      <c r="CV6" s="145">
        <v>89</v>
      </c>
      <c r="CW6" s="145">
        <v>90</v>
      </c>
      <c r="CX6" s="145">
        <v>91</v>
      </c>
      <c r="CY6" s="145">
        <v>92</v>
      </c>
      <c r="CZ6" s="145">
        <v>93</v>
      </c>
      <c r="DA6" s="145">
        <v>94</v>
      </c>
      <c r="DB6" s="145">
        <v>95</v>
      </c>
      <c r="DC6" s="145">
        <v>96</v>
      </c>
      <c r="DD6" s="145">
        <v>97</v>
      </c>
      <c r="DE6" s="145">
        <v>98</v>
      </c>
      <c r="DF6" s="145">
        <v>99</v>
      </c>
      <c r="DG6" s="145">
        <v>100</v>
      </c>
      <c r="DH6" s="145">
        <v>101</v>
      </c>
      <c r="DI6" s="145">
        <v>102</v>
      </c>
      <c r="DJ6" s="145">
        <v>103</v>
      </c>
      <c r="DK6" s="145">
        <v>104</v>
      </c>
      <c r="DL6" s="145">
        <v>105</v>
      </c>
      <c r="DM6" s="145">
        <v>106</v>
      </c>
      <c r="DN6" s="145">
        <v>107</v>
      </c>
      <c r="DO6" s="145">
        <v>108</v>
      </c>
      <c r="DP6" s="145">
        <v>109</v>
      </c>
      <c r="DQ6" s="145">
        <v>110</v>
      </c>
    </row>
    <row r="7" s="242" customFormat="1" ht="22.5" customHeight="1" spans="1:121">
      <c r="A7" s="248"/>
      <c r="B7" s="249"/>
      <c r="C7" s="156"/>
      <c r="D7" s="293" t="s">
        <v>262</v>
      </c>
      <c r="E7" s="293"/>
      <c r="F7" s="293" t="s">
        <v>329</v>
      </c>
      <c r="G7" s="293"/>
      <c r="H7" s="293"/>
      <c r="I7" s="298" t="s">
        <v>329</v>
      </c>
      <c r="J7" s="19" t="s">
        <v>329</v>
      </c>
      <c r="K7" s="293" t="s">
        <v>329</v>
      </c>
      <c r="L7" s="84">
        <v>1175588.16</v>
      </c>
      <c r="M7" s="84">
        <v>51600</v>
      </c>
      <c r="N7" s="122">
        <f t="shared" ref="N7:Z7" si="0">N8+N22</f>
        <v>0</v>
      </c>
      <c r="O7" s="122">
        <f t="shared" si="0"/>
        <v>0</v>
      </c>
      <c r="P7" s="122">
        <f t="shared" si="0"/>
        <v>0</v>
      </c>
      <c r="Q7" s="122">
        <f t="shared" si="0"/>
        <v>0</v>
      </c>
      <c r="R7" s="122">
        <f t="shared" si="0"/>
        <v>0</v>
      </c>
      <c r="S7" s="122">
        <f t="shared" si="0"/>
        <v>0</v>
      </c>
      <c r="T7" s="122">
        <f t="shared" si="0"/>
        <v>0</v>
      </c>
      <c r="U7" s="122">
        <f t="shared" si="0"/>
        <v>0</v>
      </c>
      <c r="V7" s="122">
        <f t="shared" si="0"/>
        <v>0</v>
      </c>
      <c r="W7" s="122">
        <f t="shared" si="0"/>
        <v>0</v>
      </c>
      <c r="X7" s="122">
        <f t="shared" si="0"/>
        <v>0</v>
      </c>
      <c r="Y7" s="122">
        <f t="shared" si="0"/>
        <v>0</v>
      </c>
      <c r="Z7" s="122">
        <f t="shared" si="0"/>
        <v>51600</v>
      </c>
      <c r="AA7" s="84">
        <v>925088.16</v>
      </c>
      <c r="AB7" s="122">
        <f t="shared" ref="AB7:BA7" si="1">AB8+AB22</f>
        <v>15482.1</v>
      </c>
      <c r="AC7" s="122">
        <f t="shared" si="1"/>
        <v>20000</v>
      </c>
      <c r="AD7" s="122">
        <f t="shared" si="1"/>
        <v>0</v>
      </c>
      <c r="AE7" s="122">
        <f t="shared" si="1"/>
        <v>0</v>
      </c>
      <c r="AF7" s="122">
        <f t="shared" si="1"/>
        <v>0</v>
      </c>
      <c r="AG7" s="122">
        <f t="shared" si="1"/>
        <v>5546.4</v>
      </c>
      <c r="AH7" s="122">
        <f t="shared" si="1"/>
        <v>0</v>
      </c>
      <c r="AI7" s="122">
        <f t="shared" si="1"/>
        <v>0</v>
      </c>
      <c r="AJ7" s="122">
        <f t="shared" si="1"/>
        <v>8418</v>
      </c>
      <c r="AK7" s="122">
        <f t="shared" si="1"/>
        <v>0</v>
      </c>
      <c r="AL7" s="122">
        <f t="shared" si="1"/>
        <v>296798.33</v>
      </c>
      <c r="AM7" s="122">
        <f t="shared" si="1"/>
        <v>55000</v>
      </c>
      <c r="AN7" s="122">
        <f t="shared" si="1"/>
        <v>27182</v>
      </c>
      <c r="AO7" s="122">
        <f t="shared" si="1"/>
        <v>236110.2</v>
      </c>
      <c r="AP7" s="122">
        <f t="shared" si="1"/>
        <v>0</v>
      </c>
      <c r="AQ7" s="122">
        <f t="shared" si="1"/>
        <v>29995</v>
      </c>
      <c r="AR7" s="122">
        <f t="shared" si="1"/>
        <v>0</v>
      </c>
      <c r="AS7" s="122">
        <f t="shared" si="1"/>
        <v>0</v>
      </c>
      <c r="AT7" s="122">
        <f t="shared" si="1"/>
        <v>91100</v>
      </c>
      <c r="AU7" s="122">
        <f t="shared" si="1"/>
        <v>15000</v>
      </c>
      <c r="AV7" s="122">
        <f t="shared" si="1"/>
        <v>4000</v>
      </c>
      <c r="AW7" s="122">
        <f t="shared" si="1"/>
        <v>0</v>
      </c>
      <c r="AX7" s="122">
        <f t="shared" si="1"/>
        <v>0</v>
      </c>
      <c r="AY7" s="122">
        <f t="shared" si="1"/>
        <v>81</v>
      </c>
      <c r="AZ7" s="122">
        <f t="shared" si="1"/>
        <v>0</v>
      </c>
      <c r="BA7" s="122">
        <f t="shared" si="1"/>
        <v>120375.13</v>
      </c>
      <c r="BB7" s="84">
        <v>0</v>
      </c>
      <c r="BC7" s="122">
        <f t="shared" ref="BC7:BN7" si="2">BC8+BC22</f>
        <v>0</v>
      </c>
      <c r="BD7" s="122">
        <f t="shared" si="2"/>
        <v>0</v>
      </c>
      <c r="BE7" s="122">
        <f t="shared" si="2"/>
        <v>0</v>
      </c>
      <c r="BF7" s="122">
        <f t="shared" si="2"/>
        <v>0</v>
      </c>
      <c r="BG7" s="122">
        <f t="shared" si="2"/>
        <v>0</v>
      </c>
      <c r="BH7" s="122">
        <f t="shared" si="2"/>
        <v>0</v>
      </c>
      <c r="BI7" s="122">
        <f t="shared" si="2"/>
        <v>0</v>
      </c>
      <c r="BJ7" s="122">
        <f t="shared" si="2"/>
        <v>0</v>
      </c>
      <c r="BK7" s="122">
        <f t="shared" si="2"/>
        <v>0</v>
      </c>
      <c r="BL7" s="122">
        <f t="shared" si="2"/>
        <v>0</v>
      </c>
      <c r="BM7" s="122">
        <f t="shared" si="2"/>
        <v>0</v>
      </c>
      <c r="BN7" s="122">
        <f t="shared" si="2"/>
        <v>0</v>
      </c>
      <c r="BO7" s="84">
        <v>0</v>
      </c>
      <c r="BP7" s="122">
        <f>BP8+BP22</f>
        <v>0</v>
      </c>
      <c r="BQ7" s="122">
        <f>BQ8+BQ22</f>
        <v>0</v>
      </c>
      <c r="BR7" s="122">
        <f>BR8+BR22</f>
        <v>0</v>
      </c>
      <c r="BS7" s="122">
        <f>BS8+BS22</f>
        <v>0</v>
      </c>
      <c r="BT7" s="84">
        <v>0</v>
      </c>
      <c r="BU7" s="122">
        <f t="shared" ref="BU7:CF7" si="3">BU8+BU22</f>
        <v>0</v>
      </c>
      <c r="BV7" s="122">
        <f t="shared" si="3"/>
        <v>0</v>
      </c>
      <c r="BW7" s="122">
        <f t="shared" si="3"/>
        <v>0</v>
      </c>
      <c r="BX7" s="122">
        <f t="shared" si="3"/>
        <v>0</v>
      </c>
      <c r="BY7" s="122">
        <f t="shared" si="3"/>
        <v>0</v>
      </c>
      <c r="BZ7" s="122">
        <f t="shared" si="3"/>
        <v>0</v>
      </c>
      <c r="CA7" s="122">
        <f t="shared" si="3"/>
        <v>0</v>
      </c>
      <c r="CB7" s="122">
        <f t="shared" si="3"/>
        <v>0</v>
      </c>
      <c r="CC7" s="122">
        <f t="shared" si="3"/>
        <v>0</v>
      </c>
      <c r="CD7" s="122">
        <f t="shared" si="3"/>
        <v>0</v>
      </c>
      <c r="CE7" s="122">
        <f t="shared" si="3"/>
        <v>0</v>
      </c>
      <c r="CF7" s="122">
        <f t="shared" si="3"/>
        <v>0</v>
      </c>
      <c r="CG7" s="84">
        <v>198900</v>
      </c>
      <c r="CH7" s="122">
        <f t="shared" ref="CH7:CW7" si="4">CH8+CH22</f>
        <v>0</v>
      </c>
      <c r="CI7" s="122">
        <f t="shared" si="4"/>
        <v>0</v>
      </c>
      <c r="CJ7" s="122">
        <f t="shared" si="4"/>
        <v>0</v>
      </c>
      <c r="CK7" s="122">
        <f t="shared" si="4"/>
        <v>0</v>
      </c>
      <c r="CL7" s="122">
        <f t="shared" si="4"/>
        <v>0</v>
      </c>
      <c r="CM7" s="122">
        <f t="shared" si="4"/>
        <v>0</v>
      </c>
      <c r="CN7" s="122">
        <f t="shared" si="4"/>
        <v>198900</v>
      </c>
      <c r="CO7" s="122">
        <f t="shared" si="4"/>
        <v>0</v>
      </c>
      <c r="CP7" s="122">
        <f t="shared" si="4"/>
        <v>0</v>
      </c>
      <c r="CQ7" s="122">
        <f t="shared" si="4"/>
        <v>0</v>
      </c>
      <c r="CR7" s="122">
        <f t="shared" si="4"/>
        <v>0</v>
      </c>
      <c r="CS7" s="122">
        <f t="shared" si="4"/>
        <v>0</v>
      </c>
      <c r="CT7" s="122">
        <f t="shared" si="4"/>
        <v>0</v>
      </c>
      <c r="CU7" s="122">
        <f t="shared" si="4"/>
        <v>0</v>
      </c>
      <c r="CV7" s="122">
        <f t="shared" si="4"/>
        <v>0</v>
      </c>
      <c r="CW7" s="122">
        <f t="shared" si="4"/>
        <v>0</v>
      </c>
      <c r="CX7" s="84">
        <v>0</v>
      </c>
      <c r="CY7" s="122">
        <f>CY8+CY22</f>
        <v>0</v>
      </c>
      <c r="CZ7" s="122">
        <f>CZ8+CZ22</f>
        <v>0</v>
      </c>
      <c r="DA7" s="84">
        <v>0</v>
      </c>
      <c r="DB7" s="122">
        <f t="shared" ref="DB7:DG7" si="5">DB8+DB22</f>
        <v>0</v>
      </c>
      <c r="DC7" s="122">
        <f t="shared" si="5"/>
        <v>0</v>
      </c>
      <c r="DD7" s="122">
        <f t="shared" si="5"/>
        <v>0</v>
      </c>
      <c r="DE7" s="122">
        <f t="shared" si="5"/>
        <v>0</v>
      </c>
      <c r="DF7" s="122">
        <f t="shared" si="5"/>
        <v>0</v>
      </c>
      <c r="DG7" s="122">
        <f t="shared" si="5"/>
        <v>0</v>
      </c>
      <c r="DH7" s="84">
        <v>0</v>
      </c>
      <c r="DI7" s="122">
        <f>DI8+DI22</f>
        <v>0</v>
      </c>
      <c r="DJ7" s="122">
        <f>DJ8+DJ22</f>
        <v>0</v>
      </c>
      <c r="DK7" s="122">
        <f>DK8+DK22</f>
        <v>0</v>
      </c>
      <c r="DL7" s="84">
        <v>0</v>
      </c>
      <c r="DM7" s="122">
        <f>DM8+DM22</f>
        <v>0</v>
      </c>
      <c r="DN7" s="122">
        <f>DN8+DN22</f>
        <v>0</v>
      </c>
      <c r="DO7" s="122">
        <f>DO8+DO22</f>
        <v>0</v>
      </c>
      <c r="DP7" s="122">
        <f>DP8+DP22</f>
        <v>0</v>
      </c>
      <c r="DQ7" s="122">
        <f>DQ8+DQ22</f>
        <v>0</v>
      </c>
    </row>
    <row r="8" ht="22.5" customHeight="1" spans="1:121">
      <c r="A8" s="248" t="s">
        <v>277</v>
      </c>
      <c r="B8" s="249"/>
      <c r="C8" s="156"/>
      <c r="D8" s="293" t="s">
        <v>278</v>
      </c>
      <c r="E8" s="293"/>
      <c r="F8" s="293" t="s">
        <v>329</v>
      </c>
      <c r="G8" s="293"/>
      <c r="H8" s="293"/>
      <c r="I8" s="298" t="s">
        <v>329</v>
      </c>
      <c r="J8" s="19" t="s">
        <v>329</v>
      </c>
      <c r="K8" s="293" t="s">
        <v>329</v>
      </c>
      <c r="L8" s="84">
        <v>1114967.33</v>
      </c>
      <c r="M8" s="84">
        <v>0</v>
      </c>
      <c r="N8" s="122">
        <f t="shared" ref="N8:Z8" si="6">N9</f>
        <v>0</v>
      </c>
      <c r="O8" s="122">
        <f t="shared" si="6"/>
        <v>0</v>
      </c>
      <c r="P8" s="122">
        <f t="shared" si="6"/>
        <v>0</v>
      </c>
      <c r="Q8" s="122">
        <f t="shared" si="6"/>
        <v>0</v>
      </c>
      <c r="R8" s="122">
        <f t="shared" si="6"/>
        <v>0</v>
      </c>
      <c r="S8" s="122">
        <f t="shared" si="6"/>
        <v>0</v>
      </c>
      <c r="T8" s="122">
        <f t="shared" si="6"/>
        <v>0</v>
      </c>
      <c r="U8" s="122">
        <f t="shared" si="6"/>
        <v>0</v>
      </c>
      <c r="V8" s="122">
        <f t="shared" si="6"/>
        <v>0</v>
      </c>
      <c r="W8" s="122">
        <f t="shared" si="6"/>
        <v>0</v>
      </c>
      <c r="X8" s="122">
        <f t="shared" si="6"/>
        <v>0</v>
      </c>
      <c r="Y8" s="122">
        <f t="shared" si="6"/>
        <v>0</v>
      </c>
      <c r="Z8" s="122">
        <f t="shared" si="6"/>
        <v>0</v>
      </c>
      <c r="AA8" s="84">
        <v>916067.33</v>
      </c>
      <c r="AB8" s="122">
        <f t="shared" ref="AB8:BA8" si="7">AB9</f>
        <v>15482.1</v>
      </c>
      <c r="AC8" s="122">
        <f t="shared" si="7"/>
        <v>20000</v>
      </c>
      <c r="AD8" s="122">
        <f t="shared" si="7"/>
        <v>0</v>
      </c>
      <c r="AE8" s="122">
        <f t="shared" si="7"/>
        <v>0</v>
      </c>
      <c r="AF8" s="122">
        <f t="shared" si="7"/>
        <v>0</v>
      </c>
      <c r="AG8" s="122">
        <f t="shared" si="7"/>
        <v>5546.4</v>
      </c>
      <c r="AH8" s="122">
        <f t="shared" si="7"/>
        <v>0</v>
      </c>
      <c r="AI8" s="122">
        <f t="shared" si="7"/>
        <v>0</v>
      </c>
      <c r="AJ8" s="122">
        <f t="shared" si="7"/>
        <v>8418</v>
      </c>
      <c r="AK8" s="122">
        <f t="shared" si="7"/>
        <v>0</v>
      </c>
      <c r="AL8" s="122">
        <f t="shared" si="7"/>
        <v>296798.33</v>
      </c>
      <c r="AM8" s="122">
        <f t="shared" si="7"/>
        <v>55000</v>
      </c>
      <c r="AN8" s="122">
        <f t="shared" si="7"/>
        <v>27182</v>
      </c>
      <c r="AO8" s="122">
        <f t="shared" si="7"/>
        <v>236110.2</v>
      </c>
      <c r="AP8" s="122">
        <f t="shared" si="7"/>
        <v>0</v>
      </c>
      <c r="AQ8" s="122">
        <f t="shared" si="7"/>
        <v>29995</v>
      </c>
      <c r="AR8" s="122">
        <f t="shared" si="7"/>
        <v>0</v>
      </c>
      <c r="AS8" s="122">
        <f t="shared" si="7"/>
        <v>0</v>
      </c>
      <c r="AT8" s="122">
        <f t="shared" si="7"/>
        <v>91100</v>
      </c>
      <c r="AU8" s="122">
        <f t="shared" si="7"/>
        <v>15000</v>
      </c>
      <c r="AV8" s="122">
        <f t="shared" si="7"/>
        <v>0</v>
      </c>
      <c r="AW8" s="122">
        <f t="shared" si="7"/>
        <v>0</v>
      </c>
      <c r="AX8" s="122">
        <f t="shared" si="7"/>
        <v>0</v>
      </c>
      <c r="AY8" s="122">
        <f t="shared" si="7"/>
        <v>81</v>
      </c>
      <c r="AZ8" s="122">
        <f t="shared" si="7"/>
        <v>0</v>
      </c>
      <c r="BA8" s="122">
        <f t="shared" si="7"/>
        <v>115354.3</v>
      </c>
      <c r="BB8" s="84">
        <v>0</v>
      </c>
      <c r="BC8" s="122">
        <f t="shared" ref="BC8:BN8" si="8">BC9</f>
        <v>0</v>
      </c>
      <c r="BD8" s="122">
        <f t="shared" si="8"/>
        <v>0</v>
      </c>
      <c r="BE8" s="122">
        <f t="shared" si="8"/>
        <v>0</v>
      </c>
      <c r="BF8" s="122">
        <f t="shared" si="8"/>
        <v>0</v>
      </c>
      <c r="BG8" s="122">
        <f t="shared" si="8"/>
        <v>0</v>
      </c>
      <c r="BH8" s="122">
        <f t="shared" si="8"/>
        <v>0</v>
      </c>
      <c r="BI8" s="122">
        <f t="shared" si="8"/>
        <v>0</v>
      </c>
      <c r="BJ8" s="122">
        <f t="shared" si="8"/>
        <v>0</v>
      </c>
      <c r="BK8" s="122">
        <f t="shared" si="8"/>
        <v>0</v>
      </c>
      <c r="BL8" s="122">
        <f t="shared" si="8"/>
        <v>0</v>
      </c>
      <c r="BM8" s="122">
        <f t="shared" si="8"/>
        <v>0</v>
      </c>
      <c r="BN8" s="122">
        <f t="shared" si="8"/>
        <v>0</v>
      </c>
      <c r="BO8" s="84">
        <v>0</v>
      </c>
      <c r="BP8" s="122">
        <f>BP9</f>
        <v>0</v>
      </c>
      <c r="BQ8" s="122">
        <f>BQ9</f>
        <v>0</v>
      </c>
      <c r="BR8" s="122">
        <f>BR9</f>
        <v>0</v>
      </c>
      <c r="BS8" s="122">
        <f>BS9</f>
        <v>0</v>
      </c>
      <c r="BT8" s="84">
        <v>0</v>
      </c>
      <c r="BU8" s="122">
        <f t="shared" ref="BU8:CF8" si="9">BU9</f>
        <v>0</v>
      </c>
      <c r="BV8" s="122">
        <f t="shared" si="9"/>
        <v>0</v>
      </c>
      <c r="BW8" s="122">
        <f t="shared" si="9"/>
        <v>0</v>
      </c>
      <c r="BX8" s="122">
        <f t="shared" si="9"/>
        <v>0</v>
      </c>
      <c r="BY8" s="122">
        <f t="shared" si="9"/>
        <v>0</v>
      </c>
      <c r="BZ8" s="122">
        <f t="shared" si="9"/>
        <v>0</v>
      </c>
      <c r="CA8" s="122">
        <f t="shared" si="9"/>
        <v>0</v>
      </c>
      <c r="CB8" s="122">
        <f t="shared" si="9"/>
        <v>0</v>
      </c>
      <c r="CC8" s="122">
        <f t="shared" si="9"/>
        <v>0</v>
      </c>
      <c r="CD8" s="122">
        <f t="shared" si="9"/>
        <v>0</v>
      </c>
      <c r="CE8" s="122">
        <f t="shared" si="9"/>
        <v>0</v>
      </c>
      <c r="CF8" s="122">
        <f t="shared" si="9"/>
        <v>0</v>
      </c>
      <c r="CG8" s="84">
        <v>198900</v>
      </c>
      <c r="CH8" s="122">
        <f t="shared" ref="CH8:CW8" si="10">CH9</f>
        <v>0</v>
      </c>
      <c r="CI8" s="122">
        <f t="shared" si="10"/>
        <v>0</v>
      </c>
      <c r="CJ8" s="122">
        <f t="shared" si="10"/>
        <v>0</v>
      </c>
      <c r="CK8" s="122">
        <f t="shared" si="10"/>
        <v>0</v>
      </c>
      <c r="CL8" s="122">
        <f t="shared" si="10"/>
        <v>0</v>
      </c>
      <c r="CM8" s="122">
        <f t="shared" si="10"/>
        <v>0</v>
      </c>
      <c r="CN8" s="122">
        <f t="shared" si="10"/>
        <v>198900</v>
      </c>
      <c r="CO8" s="122">
        <f t="shared" si="10"/>
        <v>0</v>
      </c>
      <c r="CP8" s="122">
        <f t="shared" si="10"/>
        <v>0</v>
      </c>
      <c r="CQ8" s="122">
        <f t="shared" si="10"/>
        <v>0</v>
      </c>
      <c r="CR8" s="122">
        <f t="shared" si="10"/>
        <v>0</v>
      </c>
      <c r="CS8" s="122">
        <f t="shared" si="10"/>
        <v>0</v>
      </c>
      <c r="CT8" s="122">
        <f t="shared" si="10"/>
        <v>0</v>
      </c>
      <c r="CU8" s="122">
        <f t="shared" si="10"/>
        <v>0</v>
      </c>
      <c r="CV8" s="122">
        <f t="shared" si="10"/>
        <v>0</v>
      </c>
      <c r="CW8" s="122">
        <f t="shared" si="10"/>
        <v>0</v>
      </c>
      <c r="CX8" s="84">
        <v>0</v>
      </c>
      <c r="CY8" s="122">
        <f>CY9</f>
        <v>0</v>
      </c>
      <c r="CZ8" s="122">
        <f>CZ9</f>
        <v>0</v>
      </c>
      <c r="DA8" s="84">
        <v>0</v>
      </c>
      <c r="DB8" s="122">
        <f t="shared" ref="DB8:DG8" si="11">DB9</f>
        <v>0</v>
      </c>
      <c r="DC8" s="122">
        <f t="shared" si="11"/>
        <v>0</v>
      </c>
      <c r="DD8" s="122">
        <f t="shared" si="11"/>
        <v>0</v>
      </c>
      <c r="DE8" s="122">
        <f t="shared" si="11"/>
        <v>0</v>
      </c>
      <c r="DF8" s="122">
        <f t="shared" si="11"/>
        <v>0</v>
      </c>
      <c r="DG8" s="122">
        <f t="shared" si="11"/>
        <v>0</v>
      </c>
      <c r="DH8" s="84">
        <v>0</v>
      </c>
      <c r="DI8" s="122">
        <f>DI9</f>
        <v>0</v>
      </c>
      <c r="DJ8" s="122">
        <f>DJ9</f>
        <v>0</v>
      </c>
      <c r="DK8" s="122">
        <f>DK9</f>
        <v>0</v>
      </c>
      <c r="DL8" s="84">
        <v>0</v>
      </c>
      <c r="DM8" s="122">
        <f>DM9</f>
        <v>0</v>
      </c>
      <c r="DN8" s="122">
        <f>DN9</f>
        <v>0</v>
      </c>
      <c r="DO8" s="122">
        <f>DO9</f>
        <v>0</v>
      </c>
      <c r="DP8" s="122">
        <f>DP9</f>
        <v>0</v>
      </c>
      <c r="DQ8" s="122">
        <f>DQ9</f>
        <v>0</v>
      </c>
    </row>
    <row r="9" ht="22.5" customHeight="1" spans="1:121">
      <c r="A9" s="248" t="s">
        <v>285</v>
      </c>
      <c r="B9" s="249"/>
      <c r="C9" s="156"/>
      <c r="D9" s="293" t="s">
        <v>286</v>
      </c>
      <c r="E9" s="293"/>
      <c r="F9" s="293" t="s">
        <v>329</v>
      </c>
      <c r="G9" s="293"/>
      <c r="H9" s="293"/>
      <c r="I9" s="298" t="s">
        <v>329</v>
      </c>
      <c r="J9" s="19" t="s">
        <v>329</v>
      </c>
      <c r="K9" s="293" t="s">
        <v>329</v>
      </c>
      <c r="L9" s="84">
        <v>1114967.33</v>
      </c>
      <c r="M9" s="84">
        <v>0</v>
      </c>
      <c r="N9" s="122">
        <f t="shared" ref="N9:Z9" si="12">N10+N12+N20</f>
        <v>0</v>
      </c>
      <c r="O9" s="122">
        <f t="shared" si="12"/>
        <v>0</v>
      </c>
      <c r="P9" s="122">
        <f t="shared" si="12"/>
        <v>0</v>
      </c>
      <c r="Q9" s="122">
        <f t="shared" si="12"/>
        <v>0</v>
      </c>
      <c r="R9" s="122">
        <f t="shared" si="12"/>
        <v>0</v>
      </c>
      <c r="S9" s="122">
        <f t="shared" si="12"/>
        <v>0</v>
      </c>
      <c r="T9" s="122">
        <f t="shared" si="12"/>
        <v>0</v>
      </c>
      <c r="U9" s="122">
        <f t="shared" si="12"/>
        <v>0</v>
      </c>
      <c r="V9" s="122">
        <f t="shared" si="12"/>
        <v>0</v>
      </c>
      <c r="W9" s="122">
        <f t="shared" si="12"/>
        <v>0</v>
      </c>
      <c r="X9" s="122">
        <f t="shared" si="12"/>
        <v>0</v>
      </c>
      <c r="Y9" s="122">
        <f t="shared" si="12"/>
        <v>0</v>
      </c>
      <c r="Z9" s="122">
        <f t="shared" si="12"/>
        <v>0</v>
      </c>
      <c r="AA9" s="84">
        <v>916067.33</v>
      </c>
      <c r="AB9" s="122">
        <f t="shared" ref="AB9:BA9" si="13">AB10+AB12+AB20</f>
        <v>15482.1</v>
      </c>
      <c r="AC9" s="122">
        <f t="shared" si="13"/>
        <v>20000</v>
      </c>
      <c r="AD9" s="122">
        <f t="shared" si="13"/>
        <v>0</v>
      </c>
      <c r="AE9" s="122">
        <f t="shared" si="13"/>
        <v>0</v>
      </c>
      <c r="AF9" s="122">
        <f t="shared" si="13"/>
        <v>0</v>
      </c>
      <c r="AG9" s="122">
        <f t="shared" si="13"/>
        <v>5546.4</v>
      </c>
      <c r="AH9" s="122">
        <f t="shared" si="13"/>
        <v>0</v>
      </c>
      <c r="AI9" s="122">
        <f t="shared" si="13"/>
        <v>0</v>
      </c>
      <c r="AJ9" s="122">
        <f t="shared" si="13"/>
        <v>8418</v>
      </c>
      <c r="AK9" s="122">
        <f t="shared" si="13"/>
        <v>0</v>
      </c>
      <c r="AL9" s="122">
        <f t="shared" si="13"/>
        <v>296798.33</v>
      </c>
      <c r="AM9" s="122">
        <f t="shared" si="13"/>
        <v>55000</v>
      </c>
      <c r="AN9" s="122">
        <f t="shared" si="13"/>
        <v>27182</v>
      </c>
      <c r="AO9" s="122">
        <f t="shared" si="13"/>
        <v>236110.2</v>
      </c>
      <c r="AP9" s="122">
        <f t="shared" si="13"/>
        <v>0</v>
      </c>
      <c r="AQ9" s="122">
        <f t="shared" si="13"/>
        <v>29995</v>
      </c>
      <c r="AR9" s="122">
        <f t="shared" si="13"/>
        <v>0</v>
      </c>
      <c r="AS9" s="122">
        <f t="shared" si="13"/>
        <v>0</v>
      </c>
      <c r="AT9" s="122">
        <f t="shared" si="13"/>
        <v>91100</v>
      </c>
      <c r="AU9" s="122">
        <f t="shared" si="13"/>
        <v>15000</v>
      </c>
      <c r="AV9" s="122">
        <f t="shared" si="13"/>
        <v>0</v>
      </c>
      <c r="AW9" s="122">
        <f t="shared" si="13"/>
        <v>0</v>
      </c>
      <c r="AX9" s="122">
        <f t="shared" si="13"/>
        <v>0</v>
      </c>
      <c r="AY9" s="122">
        <f t="shared" si="13"/>
        <v>81</v>
      </c>
      <c r="AZ9" s="122">
        <f t="shared" si="13"/>
        <v>0</v>
      </c>
      <c r="BA9" s="122">
        <f t="shared" si="13"/>
        <v>115354.3</v>
      </c>
      <c r="BB9" s="84">
        <v>0</v>
      </c>
      <c r="BC9" s="122">
        <f t="shared" ref="BC9:BN9" si="14">BC10+BC12+BC20</f>
        <v>0</v>
      </c>
      <c r="BD9" s="122">
        <f t="shared" si="14"/>
        <v>0</v>
      </c>
      <c r="BE9" s="122">
        <f t="shared" si="14"/>
        <v>0</v>
      </c>
      <c r="BF9" s="122">
        <f t="shared" si="14"/>
        <v>0</v>
      </c>
      <c r="BG9" s="122">
        <f t="shared" si="14"/>
        <v>0</v>
      </c>
      <c r="BH9" s="122">
        <f t="shared" si="14"/>
        <v>0</v>
      </c>
      <c r="BI9" s="122">
        <f t="shared" si="14"/>
        <v>0</v>
      </c>
      <c r="BJ9" s="122">
        <f t="shared" si="14"/>
        <v>0</v>
      </c>
      <c r="BK9" s="122">
        <f t="shared" si="14"/>
        <v>0</v>
      </c>
      <c r="BL9" s="122">
        <f t="shared" si="14"/>
        <v>0</v>
      </c>
      <c r="BM9" s="122">
        <f t="shared" si="14"/>
        <v>0</v>
      </c>
      <c r="BN9" s="122">
        <f t="shared" si="14"/>
        <v>0</v>
      </c>
      <c r="BO9" s="84">
        <v>0</v>
      </c>
      <c r="BP9" s="122">
        <f>BP10+BP12+BP20</f>
        <v>0</v>
      </c>
      <c r="BQ9" s="122">
        <f>BQ10+BQ12+BQ20</f>
        <v>0</v>
      </c>
      <c r="BR9" s="122">
        <f>BR10+BR12+BR20</f>
        <v>0</v>
      </c>
      <c r="BS9" s="122">
        <f>BS10+BS12+BS20</f>
        <v>0</v>
      </c>
      <c r="BT9" s="84">
        <v>0</v>
      </c>
      <c r="BU9" s="122">
        <f t="shared" ref="BU9:CF9" si="15">BU10+BU12+BU20</f>
        <v>0</v>
      </c>
      <c r="BV9" s="122">
        <f t="shared" si="15"/>
        <v>0</v>
      </c>
      <c r="BW9" s="122">
        <f t="shared" si="15"/>
        <v>0</v>
      </c>
      <c r="BX9" s="122">
        <f t="shared" si="15"/>
        <v>0</v>
      </c>
      <c r="BY9" s="122">
        <f t="shared" si="15"/>
        <v>0</v>
      </c>
      <c r="BZ9" s="122">
        <f t="shared" si="15"/>
        <v>0</v>
      </c>
      <c r="CA9" s="122">
        <f t="shared" si="15"/>
        <v>0</v>
      </c>
      <c r="CB9" s="122">
        <f t="shared" si="15"/>
        <v>0</v>
      </c>
      <c r="CC9" s="122">
        <f t="shared" si="15"/>
        <v>0</v>
      </c>
      <c r="CD9" s="122">
        <f t="shared" si="15"/>
        <v>0</v>
      </c>
      <c r="CE9" s="122">
        <f t="shared" si="15"/>
        <v>0</v>
      </c>
      <c r="CF9" s="122">
        <f t="shared" si="15"/>
        <v>0</v>
      </c>
      <c r="CG9" s="84">
        <v>198900</v>
      </c>
      <c r="CH9" s="122">
        <f t="shared" ref="CH9:CW9" si="16">CH10+CH12+CH20</f>
        <v>0</v>
      </c>
      <c r="CI9" s="122">
        <f t="shared" si="16"/>
        <v>0</v>
      </c>
      <c r="CJ9" s="122">
        <f t="shared" si="16"/>
        <v>0</v>
      </c>
      <c r="CK9" s="122">
        <f t="shared" si="16"/>
        <v>0</v>
      </c>
      <c r="CL9" s="122">
        <f t="shared" si="16"/>
        <v>0</v>
      </c>
      <c r="CM9" s="122">
        <f t="shared" si="16"/>
        <v>0</v>
      </c>
      <c r="CN9" s="122">
        <f t="shared" si="16"/>
        <v>198900</v>
      </c>
      <c r="CO9" s="122">
        <f t="shared" si="16"/>
        <v>0</v>
      </c>
      <c r="CP9" s="122">
        <f t="shared" si="16"/>
        <v>0</v>
      </c>
      <c r="CQ9" s="122">
        <f t="shared" si="16"/>
        <v>0</v>
      </c>
      <c r="CR9" s="122">
        <f t="shared" si="16"/>
        <v>0</v>
      </c>
      <c r="CS9" s="122">
        <f t="shared" si="16"/>
        <v>0</v>
      </c>
      <c r="CT9" s="122">
        <f t="shared" si="16"/>
        <v>0</v>
      </c>
      <c r="CU9" s="122">
        <f t="shared" si="16"/>
        <v>0</v>
      </c>
      <c r="CV9" s="122">
        <f t="shared" si="16"/>
        <v>0</v>
      </c>
      <c r="CW9" s="122">
        <f t="shared" si="16"/>
        <v>0</v>
      </c>
      <c r="CX9" s="84">
        <v>0</v>
      </c>
      <c r="CY9" s="122">
        <f>CY10+CY12+CY20</f>
        <v>0</v>
      </c>
      <c r="CZ9" s="122">
        <f>CZ10+CZ12+CZ20</f>
        <v>0</v>
      </c>
      <c r="DA9" s="84">
        <v>0</v>
      </c>
      <c r="DB9" s="122">
        <f t="shared" ref="DB9:DG9" si="17">DB10+DB12+DB20</f>
        <v>0</v>
      </c>
      <c r="DC9" s="122">
        <f t="shared" si="17"/>
        <v>0</v>
      </c>
      <c r="DD9" s="122">
        <f t="shared" si="17"/>
        <v>0</v>
      </c>
      <c r="DE9" s="122">
        <f t="shared" si="17"/>
        <v>0</v>
      </c>
      <c r="DF9" s="122">
        <f t="shared" si="17"/>
        <v>0</v>
      </c>
      <c r="DG9" s="122">
        <f t="shared" si="17"/>
        <v>0</v>
      </c>
      <c r="DH9" s="84">
        <v>0</v>
      </c>
      <c r="DI9" s="122">
        <f>DI10+DI12+DI20</f>
        <v>0</v>
      </c>
      <c r="DJ9" s="122">
        <f>DJ10+DJ12+DJ20</f>
        <v>0</v>
      </c>
      <c r="DK9" s="122">
        <f>DK10+DK12+DK20</f>
        <v>0</v>
      </c>
      <c r="DL9" s="84">
        <v>0</v>
      </c>
      <c r="DM9" s="122">
        <f>DM10+DM12+DM20</f>
        <v>0</v>
      </c>
      <c r="DN9" s="122">
        <f>DN10+DN12+DN20</f>
        <v>0</v>
      </c>
      <c r="DO9" s="122">
        <f>DO10+DO12+DO20</f>
        <v>0</v>
      </c>
      <c r="DP9" s="122">
        <f>DP10+DP12+DP20</f>
        <v>0</v>
      </c>
      <c r="DQ9" s="122">
        <f>DQ10+DQ12+DQ20</f>
        <v>0</v>
      </c>
    </row>
    <row r="10" ht="22.5" customHeight="1" spans="1:121">
      <c r="A10" s="248" t="s">
        <v>287</v>
      </c>
      <c r="B10" s="249"/>
      <c r="C10" s="156"/>
      <c r="D10" s="293" t="s">
        <v>288</v>
      </c>
      <c r="E10" s="293"/>
      <c r="F10" s="293" t="s">
        <v>329</v>
      </c>
      <c r="G10" s="293"/>
      <c r="H10" s="293"/>
      <c r="I10" s="298" t="s">
        <v>329</v>
      </c>
      <c r="J10" s="19" t="s">
        <v>329</v>
      </c>
      <c r="K10" s="293" t="s">
        <v>329</v>
      </c>
      <c r="L10" s="84">
        <v>249798.33</v>
      </c>
      <c r="M10" s="84">
        <v>0</v>
      </c>
      <c r="N10" s="122">
        <f t="shared" ref="N10:Z10" si="18">N11</f>
        <v>0</v>
      </c>
      <c r="O10" s="122">
        <f t="shared" si="18"/>
        <v>0</v>
      </c>
      <c r="P10" s="122">
        <f t="shared" si="18"/>
        <v>0</v>
      </c>
      <c r="Q10" s="122">
        <f t="shared" si="18"/>
        <v>0</v>
      </c>
      <c r="R10" s="122">
        <f t="shared" si="18"/>
        <v>0</v>
      </c>
      <c r="S10" s="122">
        <f t="shared" si="18"/>
        <v>0</v>
      </c>
      <c r="T10" s="122">
        <f t="shared" si="18"/>
        <v>0</v>
      </c>
      <c r="U10" s="122">
        <f t="shared" si="18"/>
        <v>0</v>
      </c>
      <c r="V10" s="122">
        <f t="shared" si="18"/>
        <v>0</v>
      </c>
      <c r="W10" s="122">
        <f t="shared" si="18"/>
        <v>0</v>
      </c>
      <c r="X10" s="122">
        <f t="shared" si="18"/>
        <v>0</v>
      </c>
      <c r="Y10" s="122">
        <f t="shared" si="18"/>
        <v>0</v>
      </c>
      <c r="Z10" s="122">
        <f t="shared" si="18"/>
        <v>0</v>
      </c>
      <c r="AA10" s="84">
        <v>249798.33</v>
      </c>
      <c r="AB10" s="122">
        <f t="shared" ref="AB10:BA10" si="19">AB11</f>
        <v>0</v>
      </c>
      <c r="AC10" s="122">
        <f t="shared" si="19"/>
        <v>0</v>
      </c>
      <c r="AD10" s="122">
        <f t="shared" si="19"/>
        <v>0</v>
      </c>
      <c r="AE10" s="122">
        <f t="shared" si="19"/>
        <v>0</v>
      </c>
      <c r="AF10" s="122">
        <f t="shared" si="19"/>
        <v>0</v>
      </c>
      <c r="AG10" s="122">
        <f t="shared" si="19"/>
        <v>0</v>
      </c>
      <c r="AH10" s="122">
        <f t="shared" si="19"/>
        <v>0</v>
      </c>
      <c r="AI10" s="122">
        <f t="shared" si="19"/>
        <v>0</v>
      </c>
      <c r="AJ10" s="122">
        <f t="shared" si="19"/>
        <v>0</v>
      </c>
      <c r="AK10" s="122">
        <f t="shared" si="19"/>
        <v>0</v>
      </c>
      <c r="AL10" s="122">
        <f t="shared" si="19"/>
        <v>246798.33</v>
      </c>
      <c r="AM10" s="122">
        <f t="shared" si="19"/>
        <v>0</v>
      </c>
      <c r="AN10" s="122">
        <f t="shared" si="19"/>
        <v>0</v>
      </c>
      <c r="AO10" s="122">
        <f t="shared" si="19"/>
        <v>0</v>
      </c>
      <c r="AP10" s="122">
        <f t="shared" si="19"/>
        <v>0</v>
      </c>
      <c r="AQ10" s="122">
        <f t="shared" si="19"/>
        <v>0</v>
      </c>
      <c r="AR10" s="122">
        <f t="shared" si="19"/>
        <v>0</v>
      </c>
      <c r="AS10" s="122">
        <f t="shared" si="19"/>
        <v>0</v>
      </c>
      <c r="AT10" s="122">
        <f t="shared" si="19"/>
        <v>0</v>
      </c>
      <c r="AU10" s="122">
        <f t="shared" si="19"/>
        <v>3000</v>
      </c>
      <c r="AV10" s="122">
        <f t="shared" si="19"/>
        <v>0</v>
      </c>
      <c r="AW10" s="122">
        <f t="shared" si="19"/>
        <v>0</v>
      </c>
      <c r="AX10" s="122">
        <f t="shared" si="19"/>
        <v>0</v>
      </c>
      <c r="AY10" s="122">
        <f t="shared" si="19"/>
        <v>0</v>
      </c>
      <c r="AZ10" s="122">
        <f t="shared" si="19"/>
        <v>0</v>
      </c>
      <c r="BA10" s="122">
        <f t="shared" si="19"/>
        <v>0</v>
      </c>
      <c r="BB10" s="84">
        <v>0</v>
      </c>
      <c r="BC10" s="122">
        <f t="shared" ref="BC10:BN10" si="20">BC11</f>
        <v>0</v>
      </c>
      <c r="BD10" s="122">
        <f t="shared" si="20"/>
        <v>0</v>
      </c>
      <c r="BE10" s="122">
        <f t="shared" si="20"/>
        <v>0</v>
      </c>
      <c r="BF10" s="122">
        <f t="shared" si="20"/>
        <v>0</v>
      </c>
      <c r="BG10" s="122">
        <f t="shared" si="20"/>
        <v>0</v>
      </c>
      <c r="BH10" s="122">
        <f t="shared" si="20"/>
        <v>0</v>
      </c>
      <c r="BI10" s="122">
        <f t="shared" si="20"/>
        <v>0</v>
      </c>
      <c r="BJ10" s="122">
        <f t="shared" si="20"/>
        <v>0</v>
      </c>
      <c r="BK10" s="122">
        <f t="shared" si="20"/>
        <v>0</v>
      </c>
      <c r="BL10" s="122">
        <f t="shared" si="20"/>
        <v>0</v>
      </c>
      <c r="BM10" s="122">
        <f t="shared" si="20"/>
        <v>0</v>
      </c>
      <c r="BN10" s="122">
        <f t="shared" si="20"/>
        <v>0</v>
      </c>
      <c r="BO10" s="84">
        <v>0</v>
      </c>
      <c r="BP10" s="122">
        <f>BP11</f>
        <v>0</v>
      </c>
      <c r="BQ10" s="122">
        <f>BQ11</f>
        <v>0</v>
      </c>
      <c r="BR10" s="122">
        <f>BR11</f>
        <v>0</v>
      </c>
      <c r="BS10" s="122">
        <f>BS11</f>
        <v>0</v>
      </c>
      <c r="BT10" s="84">
        <v>0</v>
      </c>
      <c r="BU10" s="122">
        <f t="shared" ref="BU10:CF10" si="21">BU11</f>
        <v>0</v>
      </c>
      <c r="BV10" s="122">
        <f t="shared" si="21"/>
        <v>0</v>
      </c>
      <c r="BW10" s="122">
        <f t="shared" si="21"/>
        <v>0</v>
      </c>
      <c r="BX10" s="122">
        <f t="shared" si="21"/>
        <v>0</v>
      </c>
      <c r="BY10" s="122">
        <f t="shared" si="21"/>
        <v>0</v>
      </c>
      <c r="BZ10" s="122">
        <f t="shared" si="21"/>
        <v>0</v>
      </c>
      <c r="CA10" s="122">
        <f t="shared" si="21"/>
        <v>0</v>
      </c>
      <c r="CB10" s="122">
        <f t="shared" si="21"/>
        <v>0</v>
      </c>
      <c r="CC10" s="122">
        <f t="shared" si="21"/>
        <v>0</v>
      </c>
      <c r="CD10" s="122">
        <f t="shared" si="21"/>
        <v>0</v>
      </c>
      <c r="CE10" s="122">
        <f t="shared" si="21"/>
        <v>0</v>
      </c>
      <c r="CF10" s="122">
        <f t="shared" si="21"/>
        <v>0</v>
      </c>
      <c r="CG10" s="84">
        <v>0</v>
      </c>
      <c r="CH10" s="122">
        <f t="shared" ref="CH10:CW10" si="22">CH11</f>
        <v>0</v>
      </c>
      <c r="CI10" s="122">
        <f t="shared" si="22"/>
        <v>0</v>
      </c>
      <c r="CJ10" s="122">
        <f t="shared" si="22"/>
        <v>0</v>
      </c>
      <c r="CK10" s="122">
        <f t="shared" si="22"/>
        <v>0</v>
      </c>
      <c r="CL10" s="122">
        <f t="shared" si="22"/>
        <v>0</v>
      </c>
      <c r="CM10" s="122">
        <f t="shared" si="22"/>
        <v>0</v>
      </c>
      <c r="CN10" s="122">
        <f t="shared" si="22"/>
        <v>0</v>
      </c>
      <c r="CO10" s="122">
        <f t="shared" si="22"/>
        <v>0</v>
      </c>
      <c r="CP10" s="122">
        <f t="shared" si="22"/>
        <v>0</v>
      </c>
      <c r="CQ10" s="122">
        <f t="shared" si="22"/>
        <v>0</v>
      </c>
      <c r="CR10" s="122">
        <f t="shared" si="22"/>
        <v>0</v>
      </c>
      <c r="CS10" s="122">
        <f t="shared" si="22"/>
        <v>0</v>
      </c>
      <c r="CT10" s="122">
        <f t="shared" si="22"/>
        <v>0</v>
      </c>
      <c r="CU10" s="122">
        <f t="shared" si="22"/>
        <v>0</v>
      </c>
      <c r="CV10" s="122">
        <f t="shared" si="22"/>
        <v>0</v>
      </c>
      <c r="CW10" s="122">
        <f t="shared" si="22"/>
        <v>0</v>
      </c>
      <c r="CX10" s="84">
        <v>0</v>
      </c>
      <c r="CY10" s="122">
        <f>CY11</f>
        <v>0</v>
      </c>
      <c r="CZ10" s="122">
        <f>CZ11</f>
        <v>0</v>
      </c>
      <c r="DA10" s="84">
        <v>0</v>
      </c>
      <c r="DB10" s="122">
        <f t="shared" ref="DB10:DG10" si="23">DB11</f>
        <v>0</v>
      </c>
      <c r="DC10" s="122">
        <f t="shared" si="23"/>
        <v>0</v>
      </c>
      <c r="DD10" s="122">
        <f t="shared" si="23"/>
        <v>0</v>
      </c>
      <c r="DE10" s="122">
        <f t="shared" si="23"/>
        <v>0</v>
      </c>
      <c r="DF10" s="122">
        <f t="shared" si="23"/>
        <v>0</v>
      </c>
      <c r="DG10" s="122">
        <f t="shared" si="23"/>
        <v>0</v>
      </c>
      <c r="DH10" s="84">
        <v>0</v>
      </c>
      <c r="DI10" s="122">
        <f>DI11</f>
        <v>0</v>
      </c>
      <c r="DJ10" s="122">
        <f>DJ11</f>
        <v>0</v>
      </c>
      <c r="DK10" s="122">
        <f>DK11</f>
        <v>0</v>
      </c>
      <c r="DL10" s="84">
        <v>0</v>
      </c>
      <c r="DM10" s="122">
        <f>DM11</f>
        <v>0</v>
      </c>
      <c r="DN10" s="122">
        <f>DN11</f>
        <v>0</v>
      </c>
      <c r="DO10" s="122">
        <f>DO11</f>
        <v>0</v>
      </c>
      <c r="DP10" s="122">
        <f>DP11</f>
        <v>0</v>
      </c>
      <c r="DQ10" s="122">
        <f>DQ11</f>
        <v>0</v>
      </c>
    </row>
    <row r="11" ht="22.5" customHeight="1" spans="1:121">
      <c r="A11" s="252" t="s">
        <v>287</v>
      </c>
      <c r="B11" s="253"/>
      <c r="C11" s="160"/>
      <c r="D11" s="294" t="s">
        <v>401</v>
      </c>
      <c r="E11" s="294" t="s">
        <v>402</v>
      </c>
      <c r="F11" s="294" t="s">
        <v>403</v>
      </c>
      <c r="G11" s="294" t="s">
        <v>404</v>
      </c>
      <c r="H11" s="294" t="s">
        <v>405</v>
      </c>
      <c r="I11" s="299" t="s">
        <v>406</v>
      </c>
      <c r="J11" s="362" t="s">
        <v>329</v>
      </c>
      <c r="K11" s="294" t="s">
        <v>407</v>
      </c>
      <c r="L11" s="84">
        <v>249798.33</v>
      </c>
      <c r="M11" s="84">
        <v>0</v>
      </c>
      <c r="N11" s="91">
        <v>0</v>
      </c>
      <c r="O11" s="91">
        <v>0</v>
      </c>
      <c r="P11" s="91">
        <v>0</v>
      </c>
      <c r="Q11" s="91">
        <v>0</v>
      </c>
      <c r="R11" s="91">
        <v>0</v>
      </c>
      <c r="S11" s="91">
        <v>0</v>
      </c>
      <c r="T11" s="91">
        <v>0</v>
      </c>
      <c r="U11" s="91">
        <v>0</v>
      </c>
      <c r="V11" s="91">
        <v>0</v>
      </c>
      <c r="W11" s="91">
        <v>0</v>
      </c>
      <c r="X11" s="91">
        <v>0</v>
      </c>
      <c r="Y11" s="91">
        <v>0</v>
      </c>
      <c r="Z11" s="91">
        <v>0</v>
      </c>
      <c r="AA11" s="84">
        <v>249798.33</v>
      </c>
      <c r="AB11" s="91">
        <v>0</v>
      </c>
      <c r="AC11" s="91">
        <v>0</v>
      </c>
      <c r="AD11" s="91">
        <v>0</v>
      </c>
      <c r="AE11" s="91">
        <v>0</v>
      </c>
      <c r="AF11" s="91">
        <v>0</v>
      </c>
      <c r="AG11" s="91">
        <v>0</v>
      </c>
      <c r="AH11" s="91">
        <v>0</v>
      </c>
      <c r="AI11" s="91">
        <v>0</v>
      </c>
      <c r="AJ11" s="91">
        <v>0</v>
      </c>
      <c r="AK11" s="91">
        <v>0</v>
      </c>
      <c r="AL11" s="91">
        <v>246798.33</v>
      </c>
      <c r="AM11" s="91">
        <v>0</v>
      </c>
      <c r="AN11" s="91">
        <v>0</v>
      </c>
      <c r="AO11" s="91">
        <v>0</v>
      </c>
      <c r="AP11" s="91">
        <v>0</v>
      </c>
      <c r="AQ11" s="91">
        <v>0</v>
      </c>
      <c r="AR11" s="91">
        <v>0</v>
      </c>
      <c r="AS11" s="91">
        <v>0</v>
      </c>
      <c r="AT11" s="91">
        <v>0</v>
      </c>
      <c r="AU11" s="91">
        <v>3000</v>
      </c>
      <c r="AV11" s="91">
        <v>0</v>
      </c>
      <c r="AW11" s="91">
        <v>0</v>
      </c>
      <c r="AX11" s="91">
        <v>0</v>
      </c>
      <c r="AY11" s="91">
        <v>0</v>
      </c>
      <c r="AZ11" s="91">
        <v>0</v>
      </c>
      <c r="BA11" s="91">
        <v>0</v>
      </c>
      <c r="BB11" s="84">
        <v>0</v>
      </c>
      <c r="BC11" s="91">
        <v>0</v>
      </c>
      <c r="BD11" s="91">
        <v>0</v>
      </c>
      <c r="BE11" s="91">
        <v>0</v>
      </c>
      <c r="BF11" s="91">
        <v>0</v>
      </c>
      <c r="BG11" s="91">
        <v>0</v>
      </c>
      <c r="BH11" s="91">
        <v>0</v>
      </c>
      <c r="BI11" s="91">
        <v>0</v>
      </c>
      <c r="BJ11" s="91">
        <v>0</v>
      </c>
      <c r="BK11" s="91">
        <v>0</v>
      </c>
      <c r="BL11" s="91">
        <v>0</v>
      </c>
      <c r="BM11" s="91">
        <v>0</v>
      </c>
      <c r="BN11" s="91">
        <v>0</v>
      </c>
      <c r="BO11" s="84">
        <v>0</v>
      </c>
      <c r="BP11" s="91">
        <v>0</v>
      </c>
      <c r="BQ11" s="91">
        <v>0</v>
      </c>
      <c r="BR11" s="91">
        <v>0</v>
      </c>
      <c r="BS11" s="91">
        <v>0</v>
      </c>
      <c r="BT11" s="84">
        <v>0</v>
      </c>
      <c r="BU11" s="91">
        <v>0</v>
      </c>
      <c r="BV11" s="91">
        <v>0</v>
      </c>
      <c r="BW11" s="91">
        <v>0</v>
      </c>
      <c r="BX11" s="91">
        <v>0</v>
      </c>
      <c r="BY11" s="91">
        <v>0</v>
      </c>
      <c r="BZ11" s="91">
        <v>0</v>
      </c>
      <c r="CA11" s="91">
        <v>0</v>
      </c>
      <c r="CB11" s="91">
        <v>0</v>
      </c>
      <c r="CC11" s="91">
        <v>0</v>
      </c>
      <c r="CD11" s="91">
        <v>0</v>
      </c>
      <c r="CE11" s="91">
        <v>0</v>
      </c>
      <c r="CF11" s="91">
        <v>0</v>
      </c>
      <c r="CG11" s="84">
        <v>0</v>
      </c>
      <c r="CH11" s="91">
        <v>0</v>
      </c>
      <c r="CI11" s="91">
        <v>0</v>
      </c>
      <c r="CJ11" s="91">
        <v>0</v>
      </c>
      <c r="CK11" s="91">
        <v>0</v>
      </c>
      <c r="CL11" s="91">
        <v>0</v>
      </c>
      <c r="CM11" s="91">
        <v>0</v>
      </c>
      <c r="CN11" s="91">
        <v>0</v>
      </c>
      <c r="CO11" s="91">
        <v>0</v>
      </c>
      <c r="CP11" s="91">
        <v>0</v>
      </c>
      <c r="CQ11" s="91">
        <v>0</v>
      </c>
      <c r="CR11" s="91">
        <v>0</v>
      </c>
      <c r="CS11" s="91">
        <v>0</v>
      </c>
      <c r="CT11" s="91">
        <v>0</v>
      </c>
      <c r="CU11" s="91">
        <v>0</v>
      </c>
      <c r="CV11" s="91">
        <v>0</v>
      </c>
      <c r="CW11" s="91">
        <v>0</v>
      </c>
      <c r="CX11" s="84">
        <v>0</v>
      </c>
      <c r="CY11" s="91">
        <v>0</v>
      </c>
      <c r="CZ11" s="91">
        <v>0</v>
      </c>
      <c r="DA11" s="84">
        <v>0</v>
      </c>
      <c r="DB11" s="91">
        <v>0</v>
      </c>
      <c r="DC11" s="91">
        <v>0</v>
      </c>
      <c r="DD11" s="91">
        <v>0</v>
      </c>
      <c r="DE11" s="91">
        <v>0</v>
      </c>
      <c r="DF11" s="91">
        <v>0</v>
      </c>
      <c r="DG11" s="91">
        <v>0</v>
      </c>
      <c r="DH11" s="84">
        <v>0</v>
      </c>
      <c r="DI11" s="91">
        <v>0</v>
      </c>
      <c r="DJ11" s="91">
        <v>0</v>
      </c>
      <c r="DK11" s="91">
        <v>0</v>
      </c>
      <c r="DL11" s="84">
        <v>0</v>
      </c>
      <c r="DM11" s="91">
        <v>0</v>
      </c>
      <c r="DN11" s="91">
        <v>0</v>
      </c>
      <c r="DO11" s="91">
        <v>0</v>
      </c>
      <c r="DP11" s="91">
        <v>0</v>
      </c>
      <c r="DQ11" s="91">
        <v>0</v>
      </c>
    </row>
    <row r="12" ht="22.5" customHeight="1" spans="1:121">
      <c r="A12" s="248" t="s">
        <v>289</v>
      </c>
      <c r="B12" s="249"/>
      <c r="C12" s="156"/>
      <c r="D12" s="293" t="s">
        <v>290</v>
      </c>
      <c r="E12" s="293"/>
      <c r="F12" s="293" t="s">
        <v>329</v>
      </c>
      <c r="G12" s="293"/>
      <c r="H12" s="293"/>
      <c r="I12" s="298" t="s">
        <v>329</v>
      </c>
      <c r="J12" s="19" t="s">
        <v>329</v>
      </c>
      <c r="K12" s="293" t="s">
        <v>329</v>
      </c>
      <c r="L12" s="84">
        <v>625169</v>
      </c>
      <c r="M12" s="84">
        <v>0</v>
      </c>
      <c r="N12" s="122">
        <f t="shared" ref="N12:Z12" si="24">N13+N14+N15+N16+N17+N18+N19</f>
        <v>0</v>
      </c>
      <c r="O12" s="122">
        <f t="shared" si="24"/>
        <v>0</v>
      </c>
      <c r="P12" s="122">
        <f t="shared" si="24"/>
        <v>0</v>
      </c>
      <c r="Q12" s="122">
        <f t="shared" si="24"/>
        <v>0</v>
      </c>
      <c r="R12" s="122">
        <f t="shared" si="24"/>
        <v>0</v>
      </c>
      <c r="S12" s="122">
        <f t="shared" si="24"/>
        <v>0</v>
      </c>
      <c r="T12" s="122">
        <f t="shared" si="24"/>
        <v>0</v>
      </c>
      <c r="U12" s="122">
        <f t="shared" si="24"/>
        <v>0</v>
      </c>
      <c r="V12" s="122">
        <f t="shared" si="24"/>
        <v>0</v>
      </c>
      <c r="W12" s="122">
        <f t="shared" si="24"/>
        <v>0</v>
      </c>
      <c r="X12" s="122">
        <f t="shared" si="24"/>
        <v>0</v>
      </c>
      <c r="Y12" s="122">
        <f t="shared" si="24"/>
        <v>0</v>
      </c>
      <c r="Z12" s="122">
        <f t="shared" si="24"/>
        <v>0</v>
      </c>
      <c r="AA12" s="84">
        <v>426269</v>
      </c>
      <c r="AB12" s="122">
        <f t="shared" ref="AB12:BA12" si="25">AB13+AB14+AB15+AB16+AB17+AB18+AB19</f>
        <v>15482.1</v>
      </c>
      <c r="AC12" s="122">
        <f t="shared" si="25"/>
        <v>20000</v>
      </c>
      <c r="AD12" s="122">
        <f t="shared" si="25"/>
        <v>0</v>
      </c>
      <c r="AE12" s="122">
        <f t="shared" si="25"/>
        <v>0</v>
      </c>
      <c r="AF12" s="122">
        <f t="shared" si="25"/>
        <v>0</v>
      </c>
      <c r="AG12" s="122">
        <f t="shared" si="25"/>
        <v>5429.4</v>
      </c>
      <c r="AH12" s="122">
        <f t="shared" si="25"/>
        <v>0</v>
      </c>
      <c r="AI12" s="122">
        <f t="shared" si="25"/>
        <v>0</v>
      </c>
      <c r="AJ12" s="122">
        <f t="shared" si="25"/>
        <v>8418</v>
      </c>
      <c r="AK12" s="122">
        <f t="shared" si="25"/>
        <v>0</v>
      </c>
      <c r="AL12" s="122">
        <f t="shared" si="25"/>
        <v>50000</v>
      </c>
      <c r="AM12" s="122">
        <f t="shared" si="25"/>
        <v>55000</v>
      </c>
      <c r="AN12" s="122">
        <f t="shared" si="25"/>
        <v>27182</v>
      </c>
      <c r="AO12" s="122">
        <f t="shared" si="25"/>
        <v>0</v>
      </c>
      <c r="AP12" s="122">
        <f t="shared" si="25"/>
        <v>0</v>
      </c>
      <c r="AQ12" s="122">
        <f t="shared" si="25"/>
        <v>29995</v>
      </c>
      <c r="AR12" s="122">
        <f t="shared" si="25"/>
        <v>0</v>
      </c>
      <c r="AS12" s="122">
        <f t="shared" si="25"/>
        <v>0</v>
      </c>
      <c r="AT12" s="122">
        <f t="shared" si="25"/>
        <v>91100</v>
      </c>
      <c r="AU12" s="122">
        <f t="shared" si="25"/>
        <v>12000</v>
      </c>
      <c r="AV12" s="122">
        <f t="shared" si="25"/>
        <v>0</v>
      </c>
      <c r="AW12" s="122">
        <f t="shared" si="25"/>
        <v>0</v>
      </c>
      <c r="AX12" s="122">
        <f t="shared" si="25"/>
        <v>0</v>
      </c>
      <c r="AY12" s="122">
        <f t="shared" si="25"/>
        <v>81</v>
      </c>
      <c r="AZ12" s="122">
        <f t="shared" si="25"/>
        <v>0</v>
      </c>
      <c r="BA12" s="122">
        <f t="shared" si="25"/>
        <v>111581.5</v>
      </c>
      <c r="BB12" s="84">
        <v>0</v>
      </c>
      <c r="BC12" s="122">
        <f t="shared" ref="BC12:BN12" si="26">BC13+BC14+BC15+BC16+BC17+BC18+BC19</f>
        <v>0</v>
      </c>
      <c r="BD12" s="122">
        <f t="shared" si="26"/>
        <v>0</v>
      </c>
      <c r="BE12" s="122">
        <f t="shared" si="26"/>
        <v>0</v>
      </c>
      <c r="BF12" s="122">
        <f t="shared" si="26"/>
        <v>0</v>
      </c>
      <c r="BG12" s="122">
        <f t="shared" si="26"/>
        <v>0</v>
      </c>
      <c r="BH12" s="122">
        <f t="shared" si="26"/>
        <v>0</v>
      </c>
      <c r="BI12" s="122">
        <f t="shared" si="26"/>
        <v>0</v>
      </c>
      <c r="BJ12" s="122">
        <f t="shared" si="26"/>
        <v>0</v>
      </c>
      <c r="BK12" s="122">
        <f t="shared" si="26"/>
        <v>0</v>
      </c>
      <c r="BL12" s="122">
        <f t="shared" si="26"/>
        <v>0</v>
      </c>
      <c r="BM12" s="122">
        <f t="shared" si="26"/>
        <v>0</v>
      </c>
      <c r="BN12" s="122">
        <f t="shared" si="26"/>
        <v>0</v>
      </c>
      <c r="BO12" s="84">
        <v>0</v>
      </c>
      <c r="BP12" s="122">
        <f>BP13+BP14+BP15+BP16+BP17+BP18+BP19</f>
        <v>0</v>
      </c>
      <c r="BQ12" s="122">
        <f>BQ13+BQ14+BQ15+BQ16+BQ17+BQ18+BQ19</f>
        <v>0</v>
      </c>
      <c r="BR12" s="122">
        <f>BR13+BR14+BR15+BR16+BR17+BR18+BR19</f>
        <v>0</v>
      </c>
      <c r="BS12" s="122">
        <f>BS13+BS14+BS15+BS16+BS17+BS18+BS19</f>
        <v>0</v>
      </c>
      <c r="BT12" s="84">
        <v>0</v>
      </c>
      <c r="BU12" s="122">
        <f t="shared" ref="BU12:CF12" si="27">BU13+BU14+BU15+BU16+BU17+BU18+BU19</f>
        <v>0</v>
      </c>
      <c r="BV12" s="122">
        <f t="shared" si="27"/>
        <v>0</v>
      </c>
      <c r="BW12" s="122">
        <f t="shared" si="27"/>
        <v>0</v>
      </c>
      <c r="BX12" s="122">
        <f t="shared" si="27"/>
        <v>0</v>
      </c>
      <c r="BY12" s="122">
        <f t="shared" si="27"/>
        <v>0</v>
      </c>
      <c r="BZ12" s="122">
        <f t="shared" si="27"/>
        <v>0</v>
      </c>
      <c r="CA12" s="122">
        <f t="shared" si="27"/>
        <v>0</v>
      </c>
      <c r="CB12" s="122">
        <f t="shared" si="27"/>
        <v>0</v>
      </c>
      <c r="CC12" s="122">
        <f t="shared" si="27"/>
        <v>0</v>
      </c>
      <c r="CD12" s="122">
        <f t="shared" si="27"/>
        <v>0</v>
      </c>
      <c r="CE12" s="122">
        <f t="shared" si="27"/>
        <v>0</v>
      </c>
      <c r="CF12" s="122">
        <f t="shared" si="27"/>
        <v>0</v>
      </c>
      <c r="CG12" s="84">
        <v>198900</v>
      </c>
      <c r="CH12" s="122">
        <f t="shared" ref="CH12:CW12" si="28">CH13+CH14+CH15+CH16+CH17+CH18+CH19</f>
        <v>0</v>
      </c>
      <c r="CI12" s="122">
        <f t="shared" si="28"/>
        <v>0</v>
      </c>
      <c r="CJ12" s="122">
        <f t="shared" si="28"/>
        <v>0</v>
      </c>
      <c r="CK12" s="122">
        <f t="shared" si="28"/>
        <v>0</v>
      </c>
      <c r="CL12" s="122">
        <f t="shared" si="28"/>
        <v>0</v>
      </c>
      <c r="CM12" s="122">
        <f t="shared" si="28"/>
        <v>0</v>
      </c>
      <c r="CN12" s="122">
        <f t="shared" si="28"/>
        <v>198900</v>
      </c>
      <c r="CO12" s="122">
        <f t="shared" si="28"/>
        <v>0</v>
      </c>
      <c r="CP12" s="122">
        <f t="shared" si="28"/>
        <v>0</v>
      </c>
      <c r="CQ12" s="122">
        <f t="shared" si="28"/>
        <v>0</v>
      </c>
      <c r="CR12" s="122">
        <f t="shared" si="28"/>
        <v>0</v>
      </c>
      <c r="CS12" s="122">
        <f t="shared" si="28"/>
        <v>0</v>
      </c>
      <c r="CT12" s="122">
        <f t="shared" si="28"/>
        <v>0</v>
      </c>
      <c r="CU12" s="122">
        <f t="shared" si="28"/>
        <v>0</v>
      </c>
      <c r="CV12" s="122">
        <f t="shared" si="28"/>
        <v>0</v>
      </c>
      <c r="CW12" s="122">
        <f t="shared" si="28"/>
        <v>0</v>
      </c>
      <c r="CX12" s="84">
        <v>0</v>
      </c>
      <c r="CY12" s="122">
        <f>CY13+CY14+CY15+CY16+CY17+CY18+CY19</f>
        <v>0</v>
      </c>
      <c r="CZ12" s="122">
        <f>CZ13+CZ14+CZ15+CZ16+CZ17+CZ18+CZ19</f>
        <v>0</v>
      </c>
      <c r="DA12" s="84">
        <v>0</v>
      </c>
      <c r="DB12" s="122">
        <f t="shared" ref="DB12:DG12" si="29">DB13+DB14+DB15+DB16+DB17+DB18+DB19</f>
        <v>0</v>
      </c>
      <c r="DC12" s="122">
        <f t="shared" si="29"/>
        <v>0</v>
      </c>
      <c r="DD12" s="122">
        <f t="shared" si="29"/>
        <v>0</v>
      </c>
      <c r="DE12" s="122">
        <f t="shared" si="29"/>
        <v>0</v>
      </c>
      <c r="DF12" s="122">
        <f t="shared" si="29"/>
        <v>0</v>
      </c>
      <c r="DG12" s="122">
        <f t="shared" si="29"/>
        <v>0</v>
      </c>
      <c r="DH12" s="84">
        <v>0</v>
      </c>
      <c r="DI12" s="122">
        <f>DI13+DI14+DI15+DI16+DI17+DI18+DI19</f>
        <v>0</v>
      </c>
      <c r="DJ12" s="122">
        <f>DJ13+DJ14+DJ15+DJ16+DJ17+DJ18+DJ19</f>
        <v>0</v>
      </c>
      <c r="DK12" s="122">
        <f>DK13+DK14+DK15+DK16+DK17+DK18+DK19</f>
        <v>0</v>
      </c>
      <c r="DL12" s="84">
        <v>0</v>
      </c>
      <c r="DM12" s="122">
        <f>DM13+DM14+DM15+DM16+DM17+DM18+DM19</f>
        <v>0</v>
      </c>
      <c r="DN12" s="122">
        <f>DN13+DN14+DN15+DN16+DN17+DN18+DN19</f>
        <v>0</v>
      </c>
      <c r="DO12" s="122">
        <f>DO13+DO14+DO15+DO16+DO17+DO18+DO19</f>
        <v>0</v>
      </c>
      <c r="DP12" s="122">
        <f>DP13+DP14+DP15+DP16+DP17+DP18+DP19</f>
        <v>0</v>
      </c>
      <c r="DQ12" s="122">
        <f>DQ13+DQ14+DQ15+DQ16+DQ17+DQ18+DQ19</f>
        <v>0</v>
      </c>
    </row>
    <row r="13" ht="22.5" customHeight="1" spans="1:121">
      <c r="A13" s="252" t="s">
        <v>289</v>
      </c>
      <c r="B13" s="253"/>
      <c r="C13" s="160"/>
      <c r="D13" s="294" t="s">
        <v>408</v>
      </c>
      <c r="E13" s="294" t="s">
        <v>409</v>
      </c>
      <c r="F13" s="294" t="s">
        <v>410</v>
      </c>
      <c r="G13" s="294" t="s">
        <v>411</v>
      </c>
      <c r="H13" s="294" t="s">
        <v>412</v>
      </c>
      <c r="I13" s="299" t="s">
        <v>406</v>
      </c>
      <c r="J13" s="362" t="s">
        <v>329</v>
      </c>
      <c r="K13" s="294" t="s">
        <v>407</v>
      </c>
      <c r="L13" s="84">
        <v>27182</v>
      </c>
      <c r="M13" s="84">
        <v>0</v>
      </c>
      <c r="N13" s="91">
        <v>0</v>
      </c>
      <c r="O13" s="91">
        <v>0</v>
      </c>
      <c r="P13" s="91">
        <v>0</v>
      </c>
      <c r="Q13" s="91">
        <v>0</v>
      </c>
      <c r="R13" s="91">
        <v>0</v>
      </c>
      <c r="S13" s="91">
        <v>0</v>
      </c>
      <c r="T13" s="91">
        <v>0</v>
      </c>
      <c r="U13" s="91">
        <v>0</v>
      </c>
      <c r="V13" s="91">
        <v>0</v>
      </c>
      <c r="W13" s="91">
        <v>0</v>
      </c>
      <c r="X13" s="91">
        <v>0</v>
      </c>
      <c r="Y13" s="91">
        <v>0</v>
      </c>
      <c r="Z13" s="91">
        <v>0</v>
      </c>
      <c r="AA13" s="84">
        <v>27182</v>
      </c>
      <c r="AB13" s="91">
        <v>0</v>
      </c>
      <c r="AC13" s="91">
        <v>0</v>
      </c>
      <c r="AD13" s="91">
        <v>0</v>
      </c>
      <c r="AE13" s="91">
        <v>0</v>
      </c>
      <c r="AF13" s="91">
        <v>0</v>
      </c>
      <c r="AG13" s="91">
        <v>0</v>
      </c>
      <c r="AH13" s="91">
        <v>0</v>
      </c>
      <c r="AI13" s="91">
        <v>0</v>
      </c>
      <c r="AJ13" s="91">
        <v>0</v>
      </c>
      <c r="AK13" s="91">
        <v>0</v>
      </c>
      <c r="AL13" s="91">
        <v>0</v>
      </c>
      <c r="AM13" s="91">
        <v>0</v>
      </c>
      <c r="AN13" s="91">
        <v>27182</v>
      </c>
      <c r="AO13" s="91">
        <v>0</v>
      </c>
      <c r="AP13" s="91">
        <v>0</v>
      </c>
      <c r="AQ13" s="91">
        <v>0</v>
      </c>
      <c r="AR13" s="91">
        <v>0</v>
      </c>
      <c r="AS13" s="91">
        <v>0</v>
      </c>
      <c r="AT13" s="91">
        <v>0</v>
      </c>
      <c r="AU13" s="91">
        <v>0</v>
      </c>
      <c r="AV13" s="91">
        <v>0</v>
      </c>
      <c r="AW13" s="91">
        <v>0</v>
      </c>
      <c r="AX13" s="91">
        <v>0</v>
      </c>
      <c r="AY13" s="91">
        <v>0</v>
      </c>
      <c r="AZ13" s="91">
        <v>0</v>
      </c>
      <c r="BA13" s="91">
        <v>0</v>
      </c>
      <c r="BB13" s="84">
        <v>0</v>
      </c>
      <c r="BC13" s="91">
        <v>0</v>
      </c>
      <c r="BD13" s="91">
        <v>0</v>
      </c>
      <c r="BE13" s="91">
        <v>0</v>
      </c>
      <c r="BF13" s="91">
        <v>0</v>
      </c>
      <c r="BG13" s="91">
        <v>0</v>
      </c>
      <c r="BH13" s="91">
        <v>0</v>
      </c>
      <c r="BI13" s="91">
        <v>0</v>
      </c>
      <c r="BJ13" s="91">
        <v>0</v>
      </c>
      <c r="BK13" s="91">
        <v>0</v>
      </c>
      <c r="BL13" s="91">
        <v>0</v>
      </c>
      <c r="BM13" s="91">
        <v>0</v>
      </c>
      <c r="BN13" s="91">
        <v>0</v>
      </c>
      <c r="BO13" s="84">
        <v>0</v>
      </c>
      <c r="BP13" s="91">
        <v>0</v>
      </c>
      <c r="BQ13" s="91">
        <v>0</v>
      </c>
      <c r="BR13" s="91">
        <v>0</v>
      </c>
      <c r="BS13" s="91">
        <v>0</v>
      </c>
      <c r="BT13" s="84">
        <v>0</v>
      </c>
      <c r="BU13" s="91">
        <v>0</v>
      </c>
      <c r="BV13" s="91">
        <v>0</v>
      </c>
      <c r="BW13" s="91">
        <v>0</v>
      </c>
      <c r="BX13" s="91">
        <v>0</v>
      </c>
      <c r="BY13" s="91">
        <v>0</v>
      </c>
      <c r="BZ13" s="91">
        <v>0</v>
      </c>
      <c r="CA13" s="91">
        <v>0</v>
      </c>
      <c r="CB13" s="91">
        <v>0</v>
      </c>
      <c r="CC13" s="91">
        <v>0</v>
      </c>
      <c r="CD13" s="91">
        <v>0</v>
      </c>
      <c r="CE13" s="91">
        <v>0</v>
      </c>
      <c r="CF13" s="91">
        <v>0</v>
      </c>
      <c r="CG13" s="84">
        <v>0</v>
      </c>
      <c r="CH13" s="91">
        <v>0</v>
      </c>
      <c r="CI13" s="91">
        <v>0</v>
      </c>
      <c r="CJ13" s="91">
        <v>0</v>
      </c>
      <c r="CK13" s="91">
        <v>0</v>
      </c>
      <c r="CL13" s="91">
        <v>0</v>
      </c>
      <c r="CM13" s="91">
        <v>0</v>
      </c>
      <c r="CN13" s="91">
        <v>0</v>
      </c>
      <c r="CO13" s="91">
        <v>0</v>
      </c>
      <c r="CP13" s="91">
        <v>0</v>
      </c>
      <c r="CQ13" s="91">
        <v>0</v>
      </c>
      <c r="CR13" s="91">
        <v>0</v>
      </c>
      <c r="CS13" s="91">
        <v>0</v>
      </c>
      <c r="CT13" s="91">
        <v>0</v>
      </c>
      <c r="CU13" s="91">
        <v>0</v>
      </c>
      <c r="CV13" s="91">
        <v>0</v>
      </c>
      <c r="CW13" s="91">
        <v>0</v>
      </c>
      <c r="CX13" s="84">
        <v>0</v>
      </c>
      <c r="CY13" s="91">
        <v>0</v>
      </c>
      <c r="CZ13" s="91">
        <v>0</v>
      </c>
      <c r="DA13" s="84">
        <v>0</v>
      </c>
      <c r="DB13" s="91">
        <v>0</v>
      </c>
      <c r="DC13" s="91">
        <v>0</v>
      </c>
      <c r="DD13" s="91">
        <v>0</v>
      </c>
      <c r="DE13" s="91">
        <v>0</v>
      </c>
      <c r="DF13" s="91">
        <v>0</v>
      </c>
      <c r="DG13" s="91">
        <v>0</v>
      </c>
      <c r="DH13" s="84">
        <v>0</v>
      </c>
      <c r="DI13" s="91">
        <v>0</v>
      </c>
      <c r="DJ13" s="91">
        <v>0</v>
      </c>
      <c r="DK13" s="91">
        <v>0</v>
      </c>
      <c r="DL13" s="84">
        <v>0</v>
      </c>
      <c r="DM13" s="91">
        <v>0</v>
      </c>
      <c r="DN13" s="91">
        <v>0</v>
      </c>
      <c r="DO13" s="91">
        <v>0</v>
      </c>
      <c r="DP13" s="91">
        <v>0</v>
      </c>
      <c r="DQ13" s="91">
        <v>0</v>
      </c>
    </row>
    <row r="14" ht="22.5" customHeight="1" spans="1:121">
      <c r="A14" s="252" t="s">
        <v>289</v>
      </c>
      <c r="B14" s="253"/>
      <c r="C14" s="160"/>
      <c r="D14" s="294" t="s">
        <v>413</v>
      </c>
      <c r="E14" s="294" t="s">
        <v>414</v>
      </c>
      <c r="F14" s="294" t="s">
        <v>410</v>
      </c>
      <c r="G14" s="294" t="s">
        <v>415</v>
      </c>
      <c r="H14" s="294" t="s">
        <v>416</v>
      </c>
      <c r="I14" s="299" t="s">
        <v>406</v>
      </c>
      <c r="J14" s="362" t="s">
        <v>329</v>
      </c>
      <c r="K14" s="294" t="s">
        <v>407</v>
      </c>
      <c r="L14" s="84">
        <v>55000</v>
      </c>
      <c r="M14" s="84">
        <v>0</v>
      </c>
      <c r="N14" s="91">
        <v>0</v>
      </c>
      <c r="O14" s="91">
        <v>0</v>
      </c>
      <c r="P14" s="91">
        <v>0</v>
      </c>
      <c r="Q14" s="91">
        <v>0</v>
      </c>
      <c r="R14" s="91">
        <v>0</v>
      </c>
      <c r="S14" s="91">
        <v>0</v>
      </c>
      <c r="T14" s="91">
        <v>0</v>
      </c>
      <c r="U14" s="91">
        <v>0</v>
      </c>
      <c r="V14" s="91">
        <v>0</v>
      </c>
      <c r="W14" s="91">
        <v>0</v>
      </c>
      <c r="X14" s="91">
        <v>0</v>
      </c>
      <c r="Y14" s="91">
        <v>0</v>
      </c>
      <c r="Z14" s="91">
        <v>0</v>
      </c>
      <c r="AA14" s="84">
        <v>55000</v>
      </c>
      <c r="AB14" s="91">
        <v>0</v>
      </c>
      <c r="AC14" s="91">
        <v>0</v>
      </c>
      <c r="AD14" s="91">
        <v>0</v>
      </c>
      <c r="AE14" s="91">
        <v>0</v>
      </c>
      <c r="AF14" s="91">
        <v>0</v>
      </c>
      <c r="AG14" s="91">
        <v>0</v>
      </c>
      <c r="AH14" s="91">
        <v>0</v>
      </c>
      <c r="AI14" s="91">
        <v>0</v>
      </c>
      <c r="AJ14" s="91">
        <v>0</v>
      </c>
      <c r="AK14" s="91">
        <v>0</v>
      </c>
      <c r="AL14" s="91">
        <v>0</v>
      </c>
      <c r="AM14" s="91">
        <v>55000</v>
      </c>
      <c r="AN14" s="91">
        <v>0</v>
      </c>
      <c r="AO14" s="91">
        <v>0</v>
      </c>
      <c r="AP14" s="91">
        <v>0</v>
      </c>
      <c r="AQ14" s="91">
        <v>0</v>
      </c>
      <c r="AR14" s="91">
        <v>0</v>
      </c>
      <c r="AS14" s="91">
        <v>0</v>
      </c>
      <c r="AT14" s="91">
        <v>0</v>
      </c>
      <c r="AU14" s="91">
        <v>0</v>
      </c>
      <c r="AV14" s="91">
        <v>0</v>
      </c>
      <c r="AW14" s="91">
        <v>0</v>
      </c>
      <c r="AX14" s="91">
        <v>0</v>
      </c>
      <c r="AY14" s="91">
        <v>0</v>
      </c>
      <c r="AZ14" s="91">
        <v>0</v>
      </c>
      <c r="BA14" s="91">
        <v>0</v>
      </c>
      <c r="BB14" s="84">
        <v>0</v>
      </c>
      <c r="BC14" s="91">
        <v>0</v>
      </c>
      <c r="BD14" s="91">
        <v>0</v>
      </c>
      <c r="BE14" s="91">
        <v>0</v>
      </c>
      <c r="BF14" s="91">
        <v>0</v>
      </c>
      <c r="BG14" s="91">
        <v>0</v>
      </c>
      <c r="BH14" s="91">
        <v>0</v>
      </c>
      <c r="BI14" s="91">
        <v>0</v>
      </c>
      <c r="BJ14" s="91">
        <v>0</v>
      </c>
      <c r="BK14" s="91">
        <v>0</v>
      </c>
      <c r="BL14" s="91">
        <v>0</v>
      </c>
      <c r="BM14" s="91">
        <v>0</v>
      </c>
      <c r="BN14" s="91">
        <v>0</v>
      </c>
      <c r="BO14" s="84">
        <v>0</v>
      </c>
      <c r="BP14" s="91">
        <v>0</v>
      </c>
      <c r="BQ14" s="91">
        <v>0</v>
      </c>
      <c r="BR14" s="91">
        <v>0</v>
      </c>
      <c r="BS14" s="91">
        <v>0</v>
      </c>
      <c r="BT14" s="84">
        <v>0</v>
      </c>
      <c r="BU14" s="91">
        <v>0</v>
      </c>
      <c r="BV14" s="91">
        <v>0</v>
      </c>
      <c r="BW14" s="91">
        <v>0</v>
      </c>
      <c r="BX14" s="91">
        <v>0</v>
      </c>
      <c r="BY14" s="91">
        <v>0</v>
      </c>
      <c r="BZ14" s="91">
        <v>0</v>
      </c>
      <c r="CA14" s="91">
        <v>0</v>
      </c>
      <c r="CB14" s="91">
        <v>0</v>
      </c>
      <c r="CC14" s="91">
        <v>0</v>
      </c>
      <c r="CD14" s="91">
        <v>0</v>
      </c>
      <c r="CE14" s="91">
        <v>0</v>
      </c>
      <c r="CF14" s="91">
        <v>0</v>
      </c>
      <c r="CG14" s="84">
        <v>0</v>
      </c>
      <c r="CH14" s="91">
        <v>0</v>
      </c>
      <c r="CI14" s="91">
        <v>0</v>
      </c>
      <c r="CJ14" s="91">
        <v>0</v>
      </c>
      <c r="CK14" s="91">
        <v>0</v>
      </c>
      <c r="CL14" s="91">
        <v>0</v>
      </c>
      <c r="CM14" s="91">
        <v>0</v>
      </c>
      <c r="CN14" s="91">
        <v>0</v>
      </c>
      <c r="CO14" s="91">
        <v>0</v>
      </c>
      <c r="CP14" s="91">
        <v>0</v>
      </c>
      <c r="CQ14" s="91">
        <v>0</v>
      </c>
      <c r="CR14" s="91">
        <v>0</v>
      </c>
      <c r="CS14" s="91">
        <v>0</v>
      </c>
      <c r="CT14" s="91">
        <v>0</v>
      </c>
      <c r="CU14" s="91">
        <v>0</v>
      </c>
      <c r="CV14" s="91">
        <v>0</v>
      </c>
      <c r="CW14" s="91">
        <v>0</v>
      </c>
      <c r="CX14" s="84">
        <v>0</v>
      </c>
      <c r="CY14" s="91">
        <v>0</v>
      </c>
      <c r="CZ14" s="91">
        <v>0</v>
      </c>
      <c r="DA14" s="84">
        <v>0</v>
      </c>
      <c r="DB14" s="91">
        <v>0</v>
      </c>
      <c r="DC14" s="91">
        <v>0</v>
      </c>
      <c r="DD14" s="91">
        <v>0</v>
      </c>
      <c r="DE14" s="91">
        <v>0</v>
      </c>
      <c r="DF14" s="91">
        <v>0</v>
      </c>
      <c r="DG14" s="91">
        <v>0</v>
      </c>
      <c r="DH14" s="84">
        <v>0</v>
      </c>
      <c r="DI14" s="91">
        <v>0</v>
      </c>
      <c r="DJ14" s="91">
        <v>0</v>
      </c>
      <c r="DK14" s="91">
        <v>0</v>
      </c>
      <c r="DL14" s="84">
        <v>0</v>
      </c>
      <c r="DM14" s="91">
        <v>0</v>
      </c>
      <c r="DN14" s="91">
        <v>0</v>
      </c>
      <c r="DO14" s="91">
        <v>0</v>
      </c>
      <c r="DP14" s="91">
        <v>0</v>
      </c>
      <c r="DQ14" s="91">
        <v>0</v>
      </c>
    </row>
    <row r="15" ht="22.5" customHeight="1" spans="1:121">
      <c r="A15" s="252" t="s">
        <v>289</v>
      </c>
      <c r="B15" s="253"/>
      <c r="C15" s="160"/>
      <c r="D15" s="294" t="s">
        <v>417</v>
      </c>
      <c r="E15" s="294" t="s">
        <v>418</v>
      </c>
      <c r="F15" s="294" t="s">
        <v>410</v>
      </c>
      <c r="G15" s="294" t="s">
        <v>419</v>
      </c>
      <c r="H15" s="294" t="s">
        <v>420</v>
      </c>
      <c r="I15" s="299" t="s">
        <v>406</v>
      </c>
      <c r="J15" s="362" t="s">
        <v>329</v>
      </c>
      <c r="K15" s="294" t="s">
        <v>407</v>
      </c>
      <c r="L15" s="84">
        <v>50000</v>
      </c>
      <c r="M15" s="84">
        <v>0</v>
      </c>
      <c r="N15" s="91">
        <v>0</v>
      </c>
      <c r="O15" s="91">
        <v>0</v>
      </c>
      <c r="P15" s="91">
        <v>0</v>
      </c>
      <c r="Q15" s="91">
        <v>0</v>
      </c>
      <c r="R15" s="91">
        <v>0</v>
      </c>
      <c r="S15" s="91">
        <v>0</v>
      </c>
      <c r="T15" s="91">
        <v>0</v>
      </c>
      <c r="U15" s="91">
        <v>0</v>
      </c>
      <c r="V15" s="91">
        <v>0</v>
      </c>
      <c r="W15" s="91">
        <v>0</v>
      </c>
      <c r="X15" s="91">
        <v>0</v>
      </c>
      <c r="Y15" s="91">
        <v>0</v>
      </c>
      <c r="Z15" s="91">
        <v>0</v>
      </c>
      <c r="AA15" s="84">
        <v>50000</v>
      </c>
      <c r="AB15" s="91">
        <v>0</v>
      </c>
      <c r="AC15" s="91">
        <v>0</v>
      </c>
      <c r="AD15" s="91">
        <v>0</v>
      </c>
      <c r="AE15" s="91">
        <v>0</v>
      </c>
      <c r="AF15" s="91">
        <v>0</v>
      </c>
      <c r="AG15" s="91">
        <v>0</v>
      </c>
      <c r="AH15" s="91">
        <v>0</v>
      </c>
      <c r="AI15" s="91">
        <v>0</v>
      </c>
      <c r="AJ15" s="91">
        <v>0</v>
      </c>
      <c r="AK15" s="91">
        <v>0</v>
      </c>
      <c r="AL15" s="91">
        <v>50000</v>
      </c>
      <c r="AM15" s="91">
        <v>0</v>
      </c>
      <c r="AN15" s="91">
        <v>0</v>
      </c>
      <c r="AO15" s="91">
        <v>0</v>
      </c>
      <c r="AP15" s="91">
        <v>0</v>
      </c>
      <c r="AQ15" s="91">
        <v>0</v>
      </c>
      <c r="AR15" s="91">
        <v>0</v>
      </c>
      <c r="AS15" s="91">
        <v>0</v>
      </c>
      <c r="AT15" s="91">
        <v>0</v>
      </c>
      <c r="AU15" s="91">
        <v>0</v>
      </c>
      <c r="AV15" s="91">
        <v>0</v>
      </c>
      <c r="AW15" s="91">
        <v>0</v>
      </c>
      <c r="AX15" s="91">
        <v>0</v>
      </c>
      <c r="AY15" s="91">
        <v>0</v>
      </c>
      <c r="AZ15" s="91">
        <v>0</v>
      </c>
      <c r="BA15" s="91">
        <v>0</v>
      </c>
      <c r="BB15" s="84">
        <v>0</v>
      </c>
      <c r="BC15" s="91">
        <v>0</v>
      </c>
      <c r="BD15" s="91">
        <v>0</v>
      </c>
      <c r="BE15" s="91">
        <v>0</v>
      </c>
      <c r="BF15" s="91">
        <v>0</v>
      </c>
      <c r="BG15" s="91">
        <v>0</v>
      </c>
      <c r="BH15" s="91">
        <v>0</v>
      </c>
      <c r="BI15" s="91">
        <v>0</v>
      </c>
      <c r="BJ15" s="91">
        <v>0</v>
      </c>
      <c r="BK15" s="91">
        <v>0</v>
      </c>
      <c r="BL15" s="91">
        <v>0</v>
      </c>
      <c r="BM15" s="91">
        <v>0</v>
      </c>
      <c r="BN15" s="91">
        <v>0</v>
      </c>
      <c r="BO15" s="84">
        <v>0</v>
      </c>
      <c r="BP15" s="91">
        <v>0</v>
      </c>
      <c r="BQ15" s="91">
        <v>0</v>
      </c>
      <c r="BR15" s="91">
        <v>0</v>
      </c>
      <c r="BS15" s="91">
        <v>0</v>
      </c>
      <c r="BT15" s="84">
        <v>0</v>
      </c>
      <c r="BU15" s="91">
        <v>0</v>
      </c>
      <c r="BV15" s="91">
        <v>0</v>
      </c>
      <c r="BW15" s="91">
        <v>0</v>
      </c>
      <c r="BX15" s="91">
        <v>0</v>
      </c>
      <c r="BY15" s="91">
        <v>0</v>
      </c>
      <c r="BZ15" s="91">
        <v>0</v>
      </c>
      <c r="CA15" s="91">
        <v>0</v>
      </c>
      <c r="CB15" s="91">
        <v>0</v>
      </c>
      <c r="CC15" s="91">
        <v>0</v>
      </c>
      <c r="CD15" s="91">
        <v>0</v>
      </c>
      <c r="CE15" s="91">
        <v>0</v>
      </c>
      <c r="CF15" s="91">
        <v>0</v>
      </c>
      <c r="CG15" s="84">
        <v>0</v>
      </c>
      <c r="CH15" s="91">
        <v>0</v>
      </c>
      <c r="CI15" s="91">
        <v>0</v>
      </c>
      <c r="CJ15" s="91">
        <v>0</v>
      </c>
      <c r="CK15" s="91">
        <v>0</v>
      </c>
      <c r="CL15" s="91">
        <v>0</v>
      </c>
      <c r="CM15" s="91">
        <v>0</v>
      </c>
      <c r="CN15" s="91">
        <v>0</v>
      </c>
      <c r="CO15" s="91">
        <v>0</v>
      </c>
      <c r="CP15" s="91">
        <v>0</v>
      </c>
      <c r="CQ15" s="91">
        <v>0</v>
      </c>
      <c r="CR15" s="91">
        <v>0</v>
      </c>
      <c r="CS15" s="91">
        <v>0</v>
      </c>
      <c r="CT15" s="91">
        <v>0</v>
      </c>
      <c r="CU15" s="91">
        <v>0</v>
      </c>
      <c r="CV15" s="91">
        <v>0</v>
      </c>
      <c r="CW15" s="91">
        <v>0</v>
      </c>
      <c r="CX15" s="84">
        <v>0</v>
      </c>
      <c r="CY15" s="91">
        <v>0</v>
      </c>
      <c r="CZ15" s="91">
        <v>0</v>
      </c>
      <c r="DA15" s="84">
        <v>0</v>
      </c>
      <c r="DB15" s="91">
        <v>0</v>
      </c>
      <c r="DC15" s="91">
        <v>0</v>
      </c>
      <c r="DD15" s="91">
        <v>0</v>
      </c>
      <c r="DE15" s="91">
        <v>0</v>
      </c>
      <c r="DF15" s="91">
        <v>0</v>
      </c>
      <c r="DG15" s="91">
        <v>0</v>
      </c>
      <c r="DH15" s="84">
        <v>0</v>
      </c>
      <c r="DI15" s="91">
        <v>0</v>
      </c>
      <c r="DJ15" s="91">
        <v>0</v>
      </c>
      <c r="DK15" s="91">
        <v>0</v>
      </c>
      <c r="DL15" s="84">
        <v>0</v>
      </c>
      <c r="DM15" s="91">
        <v>0</v>
      </c>
      <c r="DN15" s="91">
        <v>0</v>
      </c>
      <c r="DO15" s="91">
        <v>0</v>
      </c>
      <c r="DP15" s="91">
        <v>0</v>
      </c>
      <c r="DQ15" s="91">
        <v>0</v>
      </c>
    </row>
    <row r="16" ht="22.5" customHeight="1" spans="1:121">
      <c r="A16" s="252" t="s">
        <v>289</v>
      </c>
      <c r="B16" s="253"/>
      <c r="C16" s="160"/>
      <c r="D16" s="294" t="s">
        <v>421</v>
      </c>
      <c r="E16" s="294" t="s">
        <v>422</v>
      </c>
      <c r="F16" s="294" t="s">
        <v>410</v>
      </c>
      <c r="G16" s="294" t="s">
        <v>423</v>
      </c>
      <c r="H16" s="294" t="s">
        <v>424</v>
      </c>
      <c r="I16" s="299" t="s">
        <v>406</v>
      </c>
      <c r="J16" s="362" t="s">
        <v>329</v>
      </c>
      <c r="K16" s="294" t="s">
        <v>407</v>
      </c>
      <c r="L16" s="84">
        <v>200000</v>
      </c>
      <c r="M16" s="84">
        <v>0</v>
      </c>
      <c r="N16" s="91">
        <v>0</v>
      </c>
      <c r="O16" s="91">
        <v>0</v>
      </c>
      <c r="P16" s="91">
        <v>0</v>
      </c>
      <c r="Q16" s="91">
        <v>0</v>
      </c>
      <c r="R16" s="91">
        <v>0</v>
      </c>
      <c r="S16" s="91">
        <v>0</v>
      </c>
      <c r="T16" s="91">
        <v>0</v>
      </c>
      <c r="U16" s="91">
        <v>0</v>
      </c>
      <c r="V16" s="91">
        <v>0</v>
      </c>
      <c r="W16" s="91">
        <v>0</v>
      </c>
      <c r="X16" s="91">
        <v>0</v>
      </c>
      <c r="Y16" s="91">
        <v>0</v>
      </c>
      <c r="Z16" s="91">
        <v>0</v>
      </c>
      <c r="AA16" s="84">
        <v>1100</v>
      </c>
      <c r="AB16" s="91">
        <v>0</v>
      </c>
      <c r="AC16" s="91">
        <v>0</v>
      </c>
      <c r="AD16" s="91">
        <v>0</v>
      </c>
      <c r="AE16" s="91">
        <v>0</v>
      </c>
      <c r="AF16" s="91">
        <v>0</v>
      </c>
      <c r="AG16" s="91">
        <v>0</v>
      </c>
      <c r="AH16" s="91">
        <v>0</v>
      </c>
      <c r="AI16" s="91">
        <v>0</v>
      </c>
      <c r="AJ16" s="91">
        <v>0</v>
      </c>
      <c r="AK16" s="91">
        <v>0</v>
      </c>
      <c r="AL16" s="91">
        <v>0</v>
      </c>
      <c r="AM16" s="91">
        <v>0</v>
      </c>
      <c r="AN16" s="91">
        <v>0</v>
      </c>
      <c r="AO16" s="91">
        <v>0</v>
      </c>
      <c r="AP16" s="91">
        <v>0</v>
      </c>
      <c r="AQ16" s="91">
        <v>0</v>
      </c>
      <c r="AR16" s="91">
        <v>0</v>
      </c>
      <c r="AS16" s="91">
        <v>0</v>
      </c>
      <c r="AT16" s="91">
        <v>1100</v>
      </c>
      <c r="AU16" s="91">
        <v>0</v>
      </c>
      <c r="AV16" s="91">
        <v>0</v>
      </c>
      <c r="AW16" s="91">
        <v>0</v>
      </c>
      <c r="AX16" s="91">
        <v>0</v>
      </c>
      <c r="AY16" s="91">
        <v>0</v>
      </c>
      <c r="AZ16" s="91">
        <v>0</v>
      </c>
      <c r="BA16" s="91">
        <v>0</v>
      </c>
      <c r="BB16" s="84">
        <v>0</v>
      </c>
      <c r="BC16" s="91">
        <v>0</v>
      </c>
      <c r="BD16" s="91">
        <v>0</v>
      </c>
      <c r="BE16" s="91">
        <v>0</v>
      </c>
      <c r="BF16" s="91">
        <v>0</v>
      </c>
      <c r="BG16" s="91">
        <v>0</v>
      </c>
      <c r="BH16" s="91">
        <v>0</v>
      </c>
      <c r="BI16" s="91">
        <v>0</v>
      </c>
      <c r="BJ16" s="91">
        <v>0</v>
      </c>
      <c r="BK16" s="91">
        <v>0</v>
      </c>
      <c r="BL16" s="91">
        <v>0</v>
      </c>
      <c r="BM16" s="91">
        <v>0</v>
      </c>
      <c r="BN16" s="91">
        <v>0</v>
      </c>
      <c r="BO16" s="84">
        <v>0</v>
      </c>
      <c r="BP16" s="91">
        <v>0</v>
      </c>
      <c r="BQ16" s="91">
        <v>0</v>
      </c>
      <c r="BR16" s="91">
        <v>0</v>
      </c>
      <c r="BS16" s="91">
        <v>0</v>
      </c>
      <c r="BT16" s="84">
        <v>0</v>
      </c>
      <c r="BU16" s="91">
        <v>0</v>
      </c>
      <c r="BV16" s="91">
        <v>0</v>
      </c>
      <c r="BW16" s="91">
        <v>0</v>
      </c>
      <c r="BX16" s="91">
        <v>0</v>
      </c>
      <c r="BY16" s="91">
        <v>0</v>
      </c>
      <c r="BZ16" s="91">
        <v>0</v>
      </c>
      <c r="CA16" s="91">
        <v>0</v>
      </c>
      <c r="CB16" s="91">
        <v>0</v>
      </c>
      <c r="CC16" s="91">
        <v>0</v>
      </c>
      <c r="CD16" s="91">
        <v>0</v>
      </c>
      <c r="CE16" s="91">
        <v>0</v>
      </c>
      <c r="CF16" s="91">
        <v>0</v>
      </c>
      <c r="CG16" s="84">
        <v>198900</v>
      </c>
      <c r="CH16" s="91">
        <v>0</v>
      </c>
      <c r="CI16" s="91">
        <v>0</v>
      </c>
      <c r="CJ16" s="91">
        <v>0</v>
      </c>
      <c r="CK16" s="91">
        <v>0</v>
      </c>
      <c r="CL16" s="91">
        <v>0</v>
      </c>
      <c r="CM16" s="91">
        <v>0</v>
      </c>
      <c r="CN16" s="91">
        <v>198900</v>
      </c>
      <c r="CO16" s="91">
        <v>0</v>
      </c>
      <c r="CP16" s="91">
        <v>0</v>
      </c>
      <c r="CQ16" s="91">
        <v>0</v>
      </c>
      <c r="CR16" s="91">
        <v>0</v>
      </c>
      <c r="CS16" s="91">
        <v>0</v>
      </c>
      <c r="CT16" s="91">
        <v>0</v>
      </c>
      <c r="CU16" s="91">
        <v>0</v>
      </c>
      <c r="CV16" s="91">
        <v>0</v>
      </c>
      <c r="CW16" s="91">
        <v>0</v>
      </c>
      <c r="CX16" s="84">
        <v>0</v>
      </c>
      <c r="CY16" s="91">
        <v>0</v>
      </c>
      <c r="CZ16" s="91">
        <v>0</v>
      </c>
      <c r="DA16" s="84">
        <v>0</v>
      </c>
      <c r="DB16" s="91">
        <v>0</v>
      </c>
      <c r="DC16" s="91">
        <v>0</v>
      </c>
      <c r="DD16" s="91">
        <v>0</v>
      </c>
      <c r="DE16" s="91">
        <v>0</v>
      </c>
      <c r="DF16" s="91">
        <v>0</v>
      </c>
      <c r="DG16" s="91">
        <v>0</v>
      </c>
      <c r="DH16" s="84">
        <v>0</v>
      </c>
      <c r="DI16" s="91">
        <v>0</v>
      </c>
      <c r="DJ16" s="91">
        <v>0</v>
      </c>
      <c r="DK16" s="91">
        <v>0</v>
      </c>
      <c r="DL16" s="84">
        <v>0</v>
      </c>
      <c r="DM16" s="91">
        <v>0</v>
      </c>
      <c r="DN16" s="91">
        <v>0</v>
      </c>
      <c r="DO16" s="91">
        <v>0</v>
      </c>
      <c r="DP16" s="91">
        <v>0</v>
      </c>
      <c r="DQ16" s="91">
        <v>0</v>
      </c>
    </row>
    <row r="17" ht="22.5" customHeight="1" spans="1:121">
      <c r="A17" s="252" t="s">
        <v>289</v>
      </c>
      <c r="B17" s="253"/>
      <c r="C17" s="160"/>
      <c r="D17" s="294" t="s">
        <v>425</v>
      </c>
      <c r="E17" s="294" t="s">
        <v>426</v>
      </c>
      <c r="F17" s="294" t="s">
        <v>410</v>
      </c>
      <c r="G17" s="294" t="s">
        <v>427</v>
      </c>
      <c r="H17" s="294" t="s">
        <v>428</v>
      </c>
      <c r="I17" s="299" t="s">
        <v>406</v>
      </c>
      <c r="J17" s="362" t="s">
        <v>329</v>
      </c>
      <c r="K17" s="294" t="s">
        <v>407</v>
      </c>
      <c r="L17" s="84">
        <v>15000</v>
      </c>
      <c r="M17" s="84">
        <v>0</v>
      </c>
      <c r="N17" s="91">
        <v>0</v>
      </c>
      <c r="O17" s="91">
        <v>0</v>
      </c>
      <c r="P17" s="91">
        <v>0</v>
      </c>
      <c r="Q17" s="91">
        <v>0</v>
      </c>
      <c r="R17" s="91">
        <v>0</v>
      </c>
      <c r="S17" s="91">
        <v>0</v>
      </c>
      <c r="T17" s="91">
        <v>0</v>
      </c>
      <c r="U17" s="91">
        <v>0</v>
      </c>
      <c r="V17" s="91">
        <v>0</v>
      </c>
      <c r="W17" s="91">
        <v>0</v>
      </c>
      <c r="X17" s="91">
        <v>0</v>
      </c>
      <c r="Y17" s="91">
        <v>0</v>
      </c>
      <c r="Z17" s="91">
        <v>0</v>
      </c>
      <c r="AA17" s="84">
        <v>15000</v>
      </c>
      <c r="AB17" s="91">
        <v>0</v>
      </c>
      <c r="AC17" s="91">
        <v>0</v>
      </c>
      <c r="AD17" s="91">
        <v>0</v>
      </c>
      <c r="AE17" s="91">
        <v>0</v>
      </c>
      <c r="AF17" s="91">
        <v>0</v>
      </c>
      <c r="AG17" s="91">
        <v>0</v>
      </c>
      <c r="AH17" s="91">
        <v>0</v>
      </c>
      <c r="AI17" s="91">
        <v>0</v>
      </c>
      <c r="AJ17" s="91">
        <v>0</v>
      </c>
      <c r="AK17" s="91">
        <v>0</v>
      </c>
      <c r="AL17" s="91">
        <v>0</v>
      </c>
      <c r="AM17" s="91">
        <v>0</v>
      </c>
      <c r="AN17" s="91">
        <v>0</v>
      </c>
      <c r="AO17" s="91">
        <v>0</v>
      </c>
      <c r="AP17" s="91">
        <v>0</v>
      </c>
      <c r="AQ17" s="91">
        <v>0</v>
      </c>
      <c r="AR17" s="91">
        <v>0</v>
      </c>
      <c r="AS17" s="91">
        <v>0</v>
      </c>
      <c r="AT17" s="91">
        <v>0</v>
      </c>
      <c r="AU17" s="91">
        <v>12000</v>
      </c>
      <c r="AV17" s="91">
        <v>0</v>
      </c>
      <c r="AW17" s="91">
        <v>0</v>
      </c>
      <c r="AX17" s="91">
        <v>0</v>
      </c>
      <c r="AY17" s="91">
        <v>0</v>
      </c>
      <c r="AZ17" s="91">
        <v>0</v>
      </c>
      <c r="BA17" s="91">
        <v>3000</v>
      </c>
      <c r="BB17" s="84">
        <v>0</v>
      </c>
      <c r="BC17" s="91">
        <v>0</v>
      </c>
      <c r="BD17" s="91">
        <v>0</v>
      </c>
      <c r="BE17" s="91">
        <v>0</v>
      </c>
      <c r="BF17" s="91">
        <v>0</v>
      </c>
      <c r="BG17" s="91">
        <v>0</v>
      </c>
      <c r="BH17" s="91">
        <v>0</v>
      </c>
      <c r="BI17" s="91">
        <v>0</v>
      </c>
      <c r="BJ17" s="91">
        <v>0</v>
      </c>
      <c r="BK17" s="91">
        <v>0</v>
      </c>
      <c r="BL17" s="91">
        <v>0</v>
      </c>
      <c r="BM17" s="91">
        <v>0</v>
      </c>
      <c r="BN17" s="91">
        <v>0</v>
      </c>
      <c r="BO17" s="84">
        <v>0</v>
      </c>
      <c r="BP17" s="91">
        <v>0</v>
      </c>
      <c r="BQ17" s="91">
        <v>0</v>
      </c>
      <c r="BR17" s="91">
        <v>0</v>
      </c>
      <c r="BS17" s="91">
        <v>0</v>
      </c>
      <c r="BT17" s="84">
        <v>0</v>
      </c>
      <c r="BU17" s="91">
        <v>0</v>
      </c>
      <c r="BV17" s="91">
        <v>0</v>
      </c>
      <c r="BW17" s="91">
        <v>0</v>
      </c>
      <c r="BX17" s="91">
        <v>0</v>
      </c>
      <c r="BY17" s="91">
        <v>0</v>
      </c>
      <c r="BZ17" s="91">
        <v>0</v>
      </c>
      <c r="CA17" s="91">
        <v>0</v>
      </c>
      <c r="CB17" s="91">
        <v>0</v>
      </c>
      <c r="CC17" s="91">
        <v>0</v>
      </c>
      <c r="CD17" s="91">
        <v>0</v>
      </c>
      <c r="CE17" s="91">
        <v>0</v>
      </c>
      <c r="CF17" s="91">
        <v>0</v>
      </c>
      <c r="CG17" s="84">
        <v>0</v>
      </c>
      <c r="CH17" s="91">
        <v>0</v>
      </c>
      <c r="CI17" s="91">
        <v>0</v>
      </c>
      <c r="CJ17" s="91">
        <v>0</v>
      </c>
      <c r="CK17" s="91">
        <v>0</v>
      </c>
      <c r="CL17" s="91">
        <v>0</v>
      </c>
      <c r="CM17" s="91">
        <v>0</v>
      </c>
      <c r="CN17" s="91">
        <v>0</v>
      </c>
      <c r="CO17" s="91">
        <v>0</v>
      </c>
      <c r="CP17" s="91">
        <v>0</v>
      </c>
      <c r="CQ17" s="91">
        <v>0</v>
      </c>
      <c r="CR17" s="91">
        <v>0</v>
      </c>
      <c r="CS17" s="91">
        <v>0</v>
      </c>
      <c r="CT17" s="91">
        <v>0</v>
      </c>
      <c r="CU17" s="91">
        <v>0</v>
      </c>
      <c r="CV17" s="91">
        <v>0</v>
      </c>
      <c r="CW17" s="91">
        <v>0</v>
      </c>
      <c r="CX17" s="84">
        <v>0</v>
      </c>
      <c r="CY17" s="91">
        <v>0</v>
      </c>
      <c r="CZ17" s="91">
        <v>0</v>
      </c>
      <c r="DA17" s="84">
        <v>0</v>
      </c>
      <c r="DB17" s="91">
        <v>0</v>
      </c>
      <c r="DC17" s="91">
        <v>0</v>
      </c>
      <c r="DD17" s="91">
        <v>0</v>
      </c>
      <c r="DE17" s="91">
        <v>0</v>
      </c>
      <c r="DF17" s="91">
        <v>0</v>
      </c>
      <c r="DG17" s="91">
        <v>0</v>
      </c>
      <c r="DH17" s="84">
        <v>0</v>
      </c>
      <c r="DI17" s="91">
        <v>0</v>
      </c>
      <c r="DJ17" s="91">
        <v>0</v>
      </c>
      <c r="DK17" s="91">
        <v>0</v>
      </c>
      <c r="DL17" s="84">
        <v>0</v>
      </c>
      <c r="DM17" s="91">
        <v>0</v>
      </c>
      <c r="DN17" s="91">
        <v>0</v>
      </c>
      <c r="DO17" s="91">
        <v>0</v>
      </c>
      <c r="DP17" s="91">
        <v>0</v>
      </c>
      <c r="DQ17" s="91">
        <v>0</v>
      </c>
    </row>
    <row r="18" ht="22.5" customHeight="1" spans="1:121">
      <c r="A18" s="252" t="s">
        <v>289</v>
      </c>
      <c r="B18" s="253"/>
      <c r="C18" s="160"/>
      <c r="D18" s="294" t="s">
        <v>429</v>
      </c>
      <c r="E18" s="294" t="s">
        <v>430</v>
      </c>
      <c r="F18" s="294" t="s">
        <v>410</v>
      </c>
      <c r="G18" s="294" t="s">
        <v>427</v>
      </c>
      <c r="H18" s="294" t="s">
        <v>428</v>
      </c>
      <c r="I18" s="299" t="s">
        <v>406</v>
      </c>
      <c r="J18" s="362" t="s">
        <v>329</v>
      </c>
      <c r="K18" s="294" t="s">
        <v>407</v>
      </c>
      <c r="L18" s="84">
        <v>199987</v>
      </c>
      <c r="M18" s="84">
        <v>0</v>
      </c>
      <c r="N18" s="91">
        <v>0</v>
      </c>
      <c r="O18" s="91">
        <v>0</v>
      </c>
      <c r="P18" s="91">
        <v>0</v>
      </c>
      <c r="Q18" s="91">
        <v>0</v>
      </c>
      <c r="R18" s="91">
        <v>0</v>
      </c>
      <c r="S18" s="91">
        <v>0</v>
      </c>
      <c r="T18" s="91">
        <v>0</v>
      </c>
      <c r="U18" s="91">
        <v>0</v>
      </c>
      <c r="V18" s="91">
        <v>0</v>
      </c>
      <c r="W18" s="91">
        <v>0</v>
      </c>
      <c r="X18" s="91">
        <v>0</v>
      </c>
      <c r="Y18" s="91">
        <v>0</v>
      </c>
      <c r="Z18" s="91">
        <v>0</v>
      </c>
      <c r="AA18" s="84">
        <v>199987</v>
      </c>
      <c r="AB18" s="91">
        <v>2992</v>
      </c>
      <c r="AC18" s="91">
        <v>0</v>
      </c>
      <c r="AD18" s="91">
        <v>0</v>
      </c>
      <c r="AE18" s="91">
        <v>0</v>
      </c>
      <c r="AF18" s="91">
        <v>0</v>
      </c>
      <c r="AG18" s="91">
        <v>310</v>
      </c>
      <c r="AH18" s="91">
        <v>0</v>
      </c>
      <c r="AI18" s="91">
        <v>0</v>
      </c>
      <c r="AJ18" s="91">
        <v>561</v>
      </c>
      <c r="AK18" s="91">
        <v>0</v>
      </c>
      <c r="AL18" s="91">
        <v>0</v>
      </c>
      <c r="AM18" s="91">
        <v>0</v>
      </c>
      <c r="AN18" s="91">
        <v>0</v>
      </c>
      <c r="AO18" s="91">
        <v>0</v>
      </c>
      <c r="AP18" s="91">
        <v>0</v>
      </c>
      <c r="AQ18" s="91">
        <v>29995</v>
      </c>
      <c r="AR18" s="91">
        <v>0</v>
      </c>
      <c r="AS18" s="91">
        <v>0</v>
      </c>
      <c r="AT18" s="91">
        <v>90000</v>
      </c>
      <c r="AU18" s="91">
        <v>0</v>
      </c>
      <c r="AV18" s="91">
        <v>0</v>
      </c>
      <c r="AW18" s="91">
        <v>0</v>
      </c>
      <c r="AX18" s="91">
        <v>0</v>
      </c>
      <c r="AY18" s="91">
        <v>0</v>
      </c>
      <c r="AZ18" s="91">
        <v>0</v>
      </c>
      <c r="BA18" s="91">
        <v>76129</v>
      </c>
      <c r="BB18" s="84">
        <v>0</v>
      </c>
      <c r="BC18" s="91">
        <v>0</v>
      </c>
      <c r="BD18" s="91">
        <v>0</v>
      </c>
      <c r="BE18" s="91">
        <v>0</v>
      </c>
      <c r="BF18" s="91">
        <v>0</v>
      </c>
      <c r="BG18" s="91">
        <v>0</v>
      </c>
      <c r="BH18" s="91">
        <v>0</v>
      </c>
      <c r="BI18" s="91">
        <v>0</v>
      </c>
      <c r="BJ18" s="91">
        <v>0</v>
      </c>
      <c r="BK18" s="91">
        <v>0</v>
      </c>
      <c r="BL18" s="91">
        <v>0</v>
      </c>
      <c r="BM18" s="91">
        <v>0</v>
      </c>
      <c r="BN18" s="91">
        <v>0</v>
      </c>
      <c r="BO18" s="84">
        <v>0</v>
      </c>
      <c r="BP18" s="91">
        <v>0</v>
      </c>
      <c r="BQ18" s="91">
        <v>0</v>
      </c>
      <c r="BR18" s="91">
        <v>0</v>
      </c>
      <c r="BS18" s="91">
        <v>0</v>
      </c>
      <c r="BT18" s="84">
        <v>0</v>
      </c>
      <c r="BU18" s="91">
        <v>0</v>
      </c>
      <c r="BV18" s="91">
        <v>0</v>
      </c>
      <c r="BW18" s="91">
        <v>0</v>
      </c>
      <c r="BX18" s="91">
        <v>0</v>
      </c>
      <c r="BY18" s="91">
        <v>0</v>
      </c>
      <c r="BZ18" s="91">
        <v>0</v>
      </c>
      <c r="CA18" s="91">
        <v>0</v>
      </c>
      <c r="CB18" s="91">
        <v>0</v>
      </c>
      <c r="CC18" s="91">
        <v>0</v>
      </c>
      <c r="CD18" s="91">
        <v>0</v>
      </c>
      <c r="CE18" s="91">
        <v>0</v>
      </c>
      <c r="CF18" s="91">
        <v>0</v>
      </c>
      <c r="CG18" s="84">
        <v>0</v>
      </c>
      <c r="CH18" s="91">
        <v>0</v>
      </c>
      <c r="CI18" s="91">
        <v>0</v>
      </c>
      <c r="CJ18" s="91">
        <v>0</v>
      </c>
      <c r="CK18" s="91">
        <v>0</v>
      </c>
      <c r="CL18" s="91">
        <v>0</v>
      </c>
      <c r="CM18" s="91">
        <v>0</v>
      </c>
      <c r="CN18" s="91">
        <v>0</v>
      </c>
      <c r="CO18" s="91">
        <v>0</v>
      </c>
      <c r="CP18" s="91">
        <v>0</v>
      </c>
      <c r="CQ18" s="91">
        <v>0</v>
      </c>
      <c r="CR18" s="91">
        <v>0</v>
      </c>
      <c r="CS18" s="91">
        <v>0</v>
      </c>
      <c r="CT18" s="91">
        <v>0</v>
      </c>
      <c r="CU18" s="91">
        <v>0</v>
      </c>
      <c r="CV18" s="91">
        <v>0</v>
      </c>
      <c r="CW18" s="91">
        <v>0</v>
      </c>
      <c r="CX18" s="84">
        <v>0</v>
      </c>
      <c r="CY18" s="91">
        <v>0</v>
      </c>
      <c r="CZ18" s="91">
        <v>0</v>
      </c>
      <c r="DA18" s="84">
        <v>0</v>
      </c>
      <c r="DB18" s="91">
        <v>0</v>
      </c>
      <c r="DC18" s="91">
        <v>0</v>
      </c>
      <c r="DD18" s="91">
        <v>0</v>
      </c>
      <c r="DE18" s="91">
        <v>0</v>
      </c>
      <c r="DF18" s="91">
        <v>0</v>
      </c>
      <c r="DG18" s="91">
        <v>0</v>
      </c>
      <c r="DH18" s="84">
        <v>0</v>
      </c>
      <c r="DI18" s="91">
        <v>0</v>
      </c>
      <c r="DJ18" s="91">
        <v>0</v>
      </c>
      <c r="DK18" s="91">
        <v>0</v>
      </c>
      <c r="DL18" s="84">
        <v>0</v>
      </c>
      <c r="DM18" s="91">
        <v>0</v>
      </c>
      <c r="DN18" s="91">
        <v>0</v>
      </c>
      <c r="DO18" s="91">
        <v>0</v>
      </c>
      <c r="DP18" s="91">
        <v>0</v>
      </c>
      <c r="DQ18" s="91">
        <v>0</v>
      </c>
    </row>
    <row r="19" ht="22.5" customHeight="1" spans="1:121">
      <c r="A19" s="252" t="s">
        <v>289</v>
      </c>
      <c r="B19" s="253"/>
      <c r="C19" s="160"/>
      <c r="D19" s="294" t="s">
        <v>431</v>
      </c>
      <c r="E19" s="294" t="s">
        <v>432</v>
      </c>
      <c r="F19" s="294" t="s">
        <v>410</v>
      </c>
      <c r="G19" s="294" t="s">
        <v>427</v>
      </c>
      <c r="H19" s="294" t="s">
        <v>428</v>
      </c>
      <c r="I19" s="299" t="s">
        <v>406</v>
      </c>
      <c r="J19" s="362" t="s">
        <v>329</v>
      </c>
      <c r="K19" s="294" t="s">
        <v>407</v>
      </c>
      <c r="L19" s="84">
        <v>78000</v>
      </c>
      <c r="M19" s="84">
        <v>0</v>
      </c>
      <c r="N19" s="91">
        <v>0</v>
      </c>
      <c r="O19" s="91">
        <v>0</v>
      </c>
      <c r="P19" s="91">
        <v>0</v>
      </c>
      <c r="Q19" s="91">
        <v>0</v>
      </c>
      <c r="R19" s="91">
        <v>0</v>
      </c>
      <c r="S19" s="91">
        <v>0</v>
      </c>
      <c r="T19" s="91">
        <v>0</v>
      </c>
      <c r="U19" s="91">
        <v>0</v>
      </c>
      <c r="V19" s="91">
        <v>0</v>
      </c>
      <c r="W19" s="91">
        <v>0</v>
      </c>
      <c r="X19" s="91">
        <v>0</v>
      </c>
      <c r="Y19" s="91">
        <v>0</v>
      </c>
      <c r="Z19" s="91">
        <v>0</v>
      </c>
      <c r="AA19" s="84">
        <v>78000</v>
      </c>
      <c r="AB19" s="91">
        <v>12490.1</v>
      </c>
      <c r="AC19" s="91">
        <v>20000</v>
      </c>
      <c r="AD19" s="91">
        <v>0</v>
      </c>
      <c r="AE19" s="91">
        <v>0</v>
      </c>
      <c r="AF19" s="91">
        <v>0</v>
      </c>
      <c r="AG19" s="91">
        <v>5119.4</v>
      </c>
      <c r="AH19" s="91">
        <v>0</v>
      </c>
      <c r="AI19" s="91">
        <v>0</v>
      </c>
      <c r="AJ19" s="91">
        <v>7857</v>
      </c>
      <c r="AK19" s="91">
        <v>0</v>
      </c>
      <c r="AL19" s="91">
        <v>0</v>
      </c>
      <c r="AM19" s="91">
        <v>0</v>
      </c>
      <c r="AN19" s="91">
        <v>0</v>
      </c>
      <c r="AO19" s="91">
        <v>0</v>
      </c>
      <c r="AP19" s="91">
        <v>0</v>
      </c>
      <c r="AQ19" s="91">
        <v>0</v>
      </c>
      <c r="AR19" s="91">
        <v>0</v>
      </c>
      <c r="AS19" s="91">
        <v>0</v>
      </c>
      <c r="AT19" s="91">
        <v>0</v>
      </c>
      <c r="AU19" s="91">
        <v>0</v>
      </c>
      <c r="AV19" s="91">
        <v>0</v>
      </c>
      <c r="AW19" s="91">
        <v>0</v>
      </c>
      <c r="AX19" s="91">
        <v>0</v>
      </c>
      <c r="AY19" s="91">
        <v>81</v>
      </c>
      <c r="AZ19" s="91">
        <v>0</v>
      </c>
      <c r="BA19" s="91">
        <v>32452.5</v>
      </c>
      <c r="BB19" s="84">
        <v>0</v>
      </c>
      <c r="BC19" s="91">
        <v>0</v>
      </c>
      <c r="BD19" s="91">
        <v>0</v>
      </c>
      <c r="BE19" s="91">
        <v>0</v>
      </c>
      <c r="BF19" s="91">
        <v>0</v>
      </c>
      <c r="BG19" s="91">
        <v>0</v>
      </c>
      <c r="BH19" s="91">
        <v>0</v>
      </c>
      <c r="BI19" s="91">
        <v>0</v>
      </c>
      <c r="BJ19" s="91">
        <v>0</v>
      </c>
      <c r="BK19" s="91">
        <v>0</v>
      </c>
      <c r="BL19" s="91">
        <v>0</v>
      </c>
      <c r="BM19" s="91">
        <v>0</v>
      </c>
      <c r="BN19" s="91">
        <v>0</v>
      </c>
      <c r="BO19" s="84">
        <v>0</v>
      </c>
      <c r="BP19" s="91">
        <v>0</v>
      </c>
      <c r="BQ19" s="91">
        <v>0</v>
      </c>
      <c r="BR19" s="91">
        <v>0</v>
      </c>
      <c r="BS19" s="91">
        <v>0</v>
      </c>
      <c r="BT19" s="84">
        <v>0</v>
      </c>
      <c r="BU19" s="91">
        <v>0</v>
      </c>
      <c r="BV19" s="91">
        <v>0</v>
      </c>
      <c r="BW19" s="91">
        <v>0</v>
      </c>
      <c r="BX19" s="91">
        <v>0</v>
      </c>
      <c r="BY19" s="91">
        <v>0</v>
      </c>
      <c r="BZ19" s="91">
        <v>0</v>
      </c>
      <c r="CA19" s="91">
        <v>0</v>
      </c>
      <c r="CB19" s="91">
        <v>0</v>
      </c>
      <c r="CC19" s="91">
        <v>0</v>
      </c>
      <c r="CD19" s="91">
        <v>0</v>
      </c>
      <c r="CE19" s="91">
        <v>0</v>
      </c>
      <c r="CF19" s="91">
        <v>0</v>
      </c>
      <c r="CG19" s="84">
        <v>0</v>
      </c>
      <c r="CH19" s="91">
        <v>0</v>
      </c>
      <c r="CI19" s="91">
        <v>0</v>
      </c>
      <c r="CJ19" s="91">
        <v>0</v>
      </c>
      <c r="CK19" s="91">
        <v>0</v>
      </c>
      <c r="CL19" s="91">
        <v>0</v>
      </c>
      <c r="CM19" s="91">
        <v>0</v>
      </c>
      <c r="CN19" s="91">
        <v>0</v>
      </c>
      <c r="CO19" s="91">
        <v>0</v>
      </c>
      <c r="CP19" s="91">
        <v>0</v>
      </c>
      <c r="CQ19" s="91">
        <v>0</v>
      </c>
      <c r="CR19" s="91">
        <v>0</v>
      </c>
      <c r="CS19" s="91">
        <v>0</v>
      </c>
      <c r="CT19" s="91">
        <v>0</v>
      </c>
      <c r="CU19" s="91">
        <v>0</v>
      </c>
      <c r="CV19" s="91">
        <v>0</v>
      </c>
      <c r="CW19" s="91">
        <v>0</v>
      </c>
      <c r="CX19" s="84">
        <v>0</v>
      </c>
      <c r="CY19" s="91">
        <v>0</v>
      </c>
      <c r="CZ19" s="91">
        <v>0</v>
      </c>
      <c r="DA19" s="84">
        <v>0</v>
      </c>
      <c r="DB19" s="91">
        <v>0</v>
      </c>
      <c r="DC19" s="91">
        <v>0</v>
      </c>
      <c r="DD19" s="91">
        <v>0</v>
      </c>
      <c r="DE19" s="91">
        <v>0</v>
      </c>
      <c r="DF19" s="91">
        <v>0</v>
      </c>
      <c r="DG19" s="91">
        <v>0</v>
      </c>
      <c r="DH19" s="84">
        <v>0</v>
      </c>
      <c r="DI19" s="91">
        <v>0</v>
      </c>
      <c r="DJ19" s="91">
        <v>0</v>
      </c>
      <c r="DK19" s="91">
        <v>0</v>
      </c>
      <c r="DL19" s="84">
        <v>0</v>
      </c>
      <c r="DM19" s="91">
        <v>0</v>
      </c>
      <c r="DN19" s="91">
        <v>0</v>
      </c>
      <c r="DO19" s="91">
        <v>0</v>
      </c>
      <c r="DP19" s="91">
        <v>0</v>
      </c>
      <c r="DQ19" s="91">
        <v>0</v>
      </c>
    </row>
    <row r="20" ht="22.5" customHeight="1" spans="1:121">
      <c r="A20" s="248" t="s">
        <v>291</v>
      </c>
      <c r="B20" s="249"/>
      <c r="C20" s="156"/>
      <c r="D20" s="293" t="s">
        <v>292</v>
      </c>
      <c r="E20" s="293"/>
      <c r="F20" s="293" t="s">
        <v>329</v>
      </c>
      <c r="G20" s="293"/>
      <c r="H20" s="293"/>
      <c r="I20" s="298" t="s">
        <v>329</v>
      </c>
      <c r="J20" s="19" t="s">
        <v>329</v>
      </c>
      <c r="K20" s="293" t="s">
        <v>329</v>
      </c>
      <c r="L20" s="84">
        <v>240000</v>
      </c>
      <c r="M20" s="84">
        <v>0</v>
      </c>
      <c r="N20" s="122">
        <f t="shared" ref="N20:Z20" si="30">N21</f>
        <v>0</v>
      </c>
      <c r="O20" s="122">
        <f t="shared" si="30"/>
        <v>0</v>
      </c>
      <c r="P20" s="122">
        <f t="shared" si="30"/>
        <v>0</v>
      </c>
      <c r="Q20" s="122">
        <f t="shared" si="30"/>
        <v>0</v>
      </c>
      <c r="R20" s="122">
        <f t="shared" si="30"/>
        <v>0</v>
      </c>
      <c r="S20" s="122">
        <f t="shared" si="30"/>
        <v>0</v>
      </c>
      <c r="T20" s="122">
        <f t="shared" si="30"/>
        <v>0</v>
      </c>
      <c r="U20" s="122">
        <f t="shared" si="30"/>
        <v>0</v>
      </c>
      <c r="V20" s="122">
        <f t="shared" si="30"/>
        <v>0</v>
      </c>
      <c r="W20" s="122">
        <f t="shared" si="30"/>
        <v>0</v>
      </c>
      <c r="X20" s="122">
        <f t="shared" si="30"/>
        <v>0</v>
      </c>
      <c r="Y20" s="122">
        <f t="shared" si="30"/>
        <v>0</v>
      </c>
      <c r="Z20" s="122">
        <f t="shared" si="30"/>
        <v>0</v>
      </c>
      <c r="AA20" s="84">
        <v>240000</v>
      </c>
      <c r="AB20" s="122">
        <f t="shared" ref="AB20:BA20" si="31">AB21</f>
        <v>0</v>
      </c>
      <c r="AC20" s="122">
        <f t="shared" si="31"/>
        <v>0</v>
      </c>
      <c r="AD20" s="122">
        <f t="shared" si="31"/>
        <v>0</v>
      </c>
      <c r="AE20" s="122">
        <f t="shared" si="31"/>
        <v>0</v>
      </c>
      <c r="AF20" s="122">
        <f t="shared" si="31"/>
        <v>0</v>
      </c>
      <c r="AG20" s="122">
        <f t="shared" si="31"/>
        <v>117</v>
      </c>
      <c r="AH20" s="122">
        <f t="shared" si="31"/>
        <v>0</v>
      </c>
      <c r="AI20" s="122">
        <f t="shared" si="31"/>
        <v>0</v>
      </c>
      <c r="AJ20" s="122">
        <f t="shared" si="31"/>
        <v>0</v>
      </c>
      <c r="AK20" s="122">
        <f t="shared" si="31"/>
        <v>0</v>
      </c>
      <c r="AL20" s="122">
        <f t="shared" si="31"/>
        <v>0</v>
      </c>
      <c r="AM20" s="122">
        <f t="shared" si="31"/>
        <v>0</v>
      </c>
      <c r="AN20" s="122">
        <f t="shared" si="31"/>
        <v>0</v>
      </c>
      <c r="AO20" s="122">
        <f t="shared" si="31"/>
        <v>236110.2</v>
      </c>
      <c r="AP20" s="122">
        <f t="shared" si="31"/>
        <v>0</v>
      </c>
      <c r="AQ20" s="122">
        <f t="shared" si="31"/>
        <v>0</v>
      </c>
      <c r="AR20" s="122">
        <f t="shared" si="31"/>
        <v>0</v>
      </c>
      <c r="AS20" s="122">
        <f t="shared" si="31"/>
        <v>0</v>
      </c>
      <c r="AT20" s="122">
        <f t="shared" si="31"/>
        <v>0</v>
      </c>
      <c r="AU20" s="122">
        <f t="shared" si="31"/>
        <v>0</v>
      </c>
      <c r="AV20" s="122">
        <f t="shared" si="31"/>
        <v>0</v>
      </c>
      <c r="AW20" s="122">
        <f t="shared" si="31"/>
        <v>0</v>
      </c>
      <c r="AX20" s="122">
        <f t="shared" si="31"/>
        <v>0</v>
      </c>
      <c r="AY20" s="122">
        <f t="shared" si="31"/>
        <v>0</v>
      </c>
      <c r="AZ20" s="122">
        <f t="shared" si="31"/>
        <v>0</v>
      </c>
      <c r="BA20" s="122">
        <f t="shared" si="31"/>
        <v>3772.8</v>
      </c>
      <c r="BB20" s="84">
        <v>0</v>
      </c>
      <c r="BC20" s="122">
        <f t="shared" ref="BC20:BN20" si="32">BC21</f>
        <v>0</v>
      </c>
      <c r="BD20" s="122">
        <f t="shared" si="32"/>
        <v>0</v>
      </c>
      <c r="BE20" s="122">
        <f t="shared" si="32"/>
        <v>0</v>
      </c>
      <c r="BF20" s="122">
        <f t="shared" si="32"/>
        <v>0</v>
      </c>
      <c r="BG20" s="122">
        <f t="shared" si="32"/>
        <v>0</v>
      </c>
      <c r="BH20" s="122">
        <f t="shared" si="32"/>
        <v>0</v>
      </c>
      <c r="BI20" s="122">
        <f t="shared" si="32"/>
        <v>0</v>
      </c>
      <c r="BJ20" s="122">
        <f t="shared" si="32"/>
        <v>0</v>
      </c>
      <c r="BK20" s="122">
        <f t="shared" si="32"/>
        <v>0</v>
      </c>
      <c r="BL20" s="122">
        <f t="shared" si="32"/>
        <v>0</v>
      </c>
      <c r="BM20" s="122">
        <f t="shared" si="32"/>
        <v>0</v>
      </c>
      <c r="BN20" s="122">
        <f t="shared" si="32"/>
        <v>0</v>
      </c>
      <c r="BO20" s="84">
        <v>0</v>
      </c>
      <c r="BP20" s="122">
        <f>BP21</f>
        <v>0</v>
      </c>
      <c r="BQ20" s="122">
        <f>BQ21</f>
        <v>0</v>
      </c>
      <c r="BR20" s="122">
        <f>BR21</f>
        <v>0</v>
      </c>
      <c r="BS20" s="122">
        <f>BS21</f>
        <v>0</v>
      </c>
      <c r="BT20" s="84">
        <v>0</v>
      </c>
      <c r="BU20" s="122">
        <f t="shared" ref="BU20:CF20" si="33">BU21</f>
        <v>0</v>
      </c>
      <c r="BV20" s="122">
        <f t="shared" si="33"/>
        <v>0</v>
      </c>
      <c r="BW20" s="122">
        <f t="shared" si="33"/>
        <v>0</v>
      </c>
      <c r="BX20" s="122">
        <f t="shared" si="33"/>
        <v>0</v>
      </c>
      <c r="BY20" s="122">
        <f t="shared" si="33"/>
        <v>0</v>
      </c>
      <c r="BZ20" s="122">
        <f t="shared" si="33"/>
        <v>0</v>
      </c>
      <c r="CA20" s="122">
        <f t="shared" si="33"/>
        <v>0</v>
      </c>
      <c r="CB20" s="122">
        <f t="shared" si="33"/>
        <v>0</v>
      </c>
      <c r="CC20" s="122">
        <f t="shared" si="33"/>
        <v>0</v>
      </c>
      <c r="CD20" s="122">
        <f t="shared" si="33"/>
        <v>0</v>
      </c>
      <c r="CE20" s="122">
        <f t="shared" si="33"/>
        <v>0</v>
      </c>
      <c r="CF20" s="122">
        <f t="shared" si="33"/>
        <v>0</v>
      </c>
      <c r="CG20" s="84">
        <v>0</v>
      </c>
      <c r="CH20" s="122">
        <f t="shared" ref="CH20:CW20" si="34">CH21</f>
        <v>0</v>
      </c>
      <c r="CI20" s="122">
        <f t="shared" si="34"/>
        <v>0</v>
      </c>
      <c r="CJ20" s="122">
        <f t="shared" si="34"/>
        <v>0</v>
      </c>
      <c r="CK20" s="122">
        <f t="shared" si="34"/>
        <v>0</v>
      </c>
      <c r="CL20" s="122">
        <f t="shared" si="34"/>
        <v>0</v>
      </c>
      <c r="CM20" s="122">
        <f t="shared" si="34"/>
        <v>0</v>
      </c>
      <c r="CN20" s="122">
        <f t="shared" si="34"/>
        <v>0</v>
      </c>
      <c r="CO20" s="122">
        <f t="shared" si="34"/>
        <v>0</v>
      </c>
      <c r="CP20" s="122">
        <f t="shared" si="34"/>
        <v>0</v>
      </c>
      <c r="CQ20" s="122">
        <f t="shared" si="34"/>
        <v>0</v>
      </c>
      <c r="CR20" s="122">
        <f t="shared" si="34"/>
        <v>0</v>
      </c>
      <c r="CS20" s="122">
        <f t="shared" si="34"/>
        <v>0</v>
      </c>
      <c r="CT20" s="122">
        <f t="shared" si="34"/>
        <v>0</v>
      </c>
      <c r="CU20" s="122">
        <f t="shared" si="34"/>
        <v>0</v>
      </c>
      <c r="CV20" s="122">
        <f t="shared" si="34"/>
        <v>0</v>
      </c>
      <c r="CW20" s="122">
        <f t="shared" si="34"/>
        <v>0</v>
      </c>
      <c r="CX20" s="84">
        <v>0</v>
      </c>
      <c r="CY20" s="122">
        <f>CY21</f>
        <v>0</v>
      </c>
      <c r="CZ20" s="122">
        <f>CZ21</f>
        <v>0</v>
      </c>
      <c r="DA20" s="84">
        <v>0</v>
      </c>
      <c r="DB20" s="122">
        <f t="shared" ref="DB20:DG20" si="35">DB21</f>
        <v>0</v>
      </c>
      <c r="DC20" s="122">
        <f t="shared" si="35"/>
        <v>0</v>
      </c>
      <c r="DD20" s="122">
        <f t="shared" si="35"/>
        <v>0</v>
      </c>
      <c r="DE20" s="122">
        <f t="shared" si="35"/>
        <v>0</v>
      </c>
      <c r="DF20" s="122">
        <f t="shared" si="35"/>
        <v>0</v>
      </c>
      <c r="DG20" s="122">
        <f t="shared" si="35"/>
        <v>0</v>
      </c>
      <c r="DH20" s="84">
        <v>0</v>
      </c>
      <c r="DI20" s="122">
        <f>DI21</f>
        <v>0</v>
      </c>
      <c r="DJ20" s="122">
        <f>DJ21</f>
        <v>0</v>
      </c>
      <c r="DK20" s="122">
        <f>DK21</f>
        <v>0</v>
      </c>
      <c r="DL20" s="84">
        <v>0</v>
      </c>
      <c r="DM20" s="122">
        <f>DM21</f>
        <v>0</v>
      </c>
      <c r="DN20" s="122">
        <f>DN21</f>
        <v>0</v>
      </c>
      <c r="DO20" s="122">
        <f>DO21</f>
        <v>0</v>
      </c>
      <c r="DP20" s="122">
        <f>DP21</f>
        <v>0</v>
      </c>
      <c r="DQ20" s="122">
        <f>DQ21</f>
        <v>0</v>
      </c>
    </row>
    <row r="21" ht="22.5" customHeight="1" spans="1:121">
      <c r="A21" s="252" t="s">
        <v>291</v>
      </c>
      <c r="B21" s="253"/>
      <c r="C21" s="160"/>
      <c r="D21" s="294" t="s">
        <v>433</v>
      </c>
      <c r="E21" s="294" t="s">
        <v>434</v>
      </c>
      <c r="F21" s="294" t="s">
        <v>403</v>
      </c>
      <c r="G21" s="294" t="s">
        <v>435</v>
      </c>
      <c r="H21" s="294" t="s">
        <v>436</v>
      </c>
      <c r="I21" s="299" t="s">
        <v>406</v>
      </c>
      <c r="J21" s="362" t="s">
        <v>329</v>
      </c>
      <c r="K21" s="294" t="s">
        <v>407</v>
      </c>
      <c r="L21" s="84">
        <v>240000</v>
      </c>
      <c r="M21" s="84">
        <v>0</v>
      </c>
      <c r="N21" s="91">
        <v>0</v>
      </c>
      <c r="O21" s="91">
        <v>0</v>
      </c>
      <c r="P21" s="91">
        <v>0</v>
      </c>
      <c r="Q21" s="91">
        <v>0</v>
      </c>
      <c r="R21" s="91">
        <v>0</v>
      </c>
      <c r="S21" s="91">
        <v>0</v>
      </c>
      <c r="T21" s="91">
        <v>0</v>
      </c>
      <c r="U21" s="91">
        <v>0</v>
      </c>
      <c r="V21" s="91">
        <v>0</v>
      </c>
      <c r="W21" s="91">
        <v>0</v>
      </c>
      <c r="X21" s="91">
        <v>0</v>
      </c>
      <c r="Y21" s="91">
        <v>0</v>
      </c>
      <c r="Z21" s="91">
        <v>0</v>
      </c>
      <c r="AA21" s="84">
        <v>240000</v>
      </c>
      <c r="AB21" s="91">
        <v>0</v>
      </c>
      <c r="AC21" s="91">
        <v>0</v>
      </c>
      <c r="AD21" s="91">
        <v>0</v>
      </c>
      <c r="AE21" s="91">
        <v>0</v>
      </c>
      <c r="AF21" s="91">
        <v>0</v>
      </c>
      <c r="AG21" s="91">
        <v>117</v>
      </c>
      <c r="AH21" s="91">
        <v>0</v>
      </c>
      <c r="AI21" s="91">
        <v>0</v>
      </c>
      <c r="AJ21" s="91">
        <v>0</v>
      </c>
      <c r="AK21" s="91">
        <v>0</v>
      </c>
      <c r="AL21" s="91">
        <v>0</v>
      </c>
      <c r="AM21" s="91">
        <v>0</v>
      </c>
      <c r="AN21" s="91">
        <v>0</v>
      </c>
      <c r="AO21" s="91">
        <v>236110.2</v>
      </c>
      <c r="AP21" s="91">
        <v>0</v>
      </c>
      <c r="AQ21" s="91">
        <v>0</v>
      </c>
      <c r="AR21" s="91">
        <v>0</v>
      </c>
      <c r="AS21" s="91">
        <v>0</v>
      </c>
      <c r="AT21" s="91">
        <v>0</v>
      </c>
      <c r="AU21" s="91">
        <v>0</v>
      </c>
      <c r="AV21" s="91">
        <v>0</v>
      </c>
      <c r="AW21" s="91">
        <v>0</v>
      </c>
      <c r="AX21" s="91">
        <v>0</v>
      </c>
      <c r="AY21" s="91">
        <v>0</v>
      </c>
      <c r="AZ21" s="91">
        <v>0</v>
      </c>
      <c r="BA21" s="91">
        <v>3772.8</v>
      </c>
      <c r="BB21" s="84">
        <v>0</v>
      </c>
      <c r="BC21" s="91">
        <v>0</v>
      </c>
      <c r="BD21" s="91">
        <v>0</v>
      </c>
      <c r="BE21" s="91">
        <v>0</v>
      </c>
      <c r="BF21" s="91">
        <v>0</v>
      </c>
      <c r="BG21" s="91">
        <v>0</v>
      </c>
      <c r="BH21" s="91">
        <v>0</v>
      </c>
      <c r="BI21" s="91">
        <v>0</v>
      </c>
      <c r="BJ21" s="91">
        <v>0</v>
      </c>
      <c r="BK21" s="91">
        <v>0</v>
      </c>
      <c r="BL21" s="91">
        <v>0</v>
      </c>
      <c r="BM21" s="91">
        <v>0</v>
      </c>
      <c r="BN21" s="91">
        <v>0</v>
      </c>
      <c r="BO21" s="84">
        <v>0</v>
      </c>
      <c r="BP21" s="91">
        <v>0</v>
      </c>
      <c r="BQ21" s="91">
        <v>0</v>
      </c>
      <c r="BR21" s="91">
        <v>0</v>
      </c>
      <c r="BS21" s="91">
        <v>0</v>
      </c>
      <c r="BT21" s="84">
        <v>0</v>
      </c>
      <c r="BU21" s="91">
        <v>0</v>
      </c>
      <c r="BV21" s="91">
        <v>0</v>
      </c>
      <c r="BW21" s="91">
        <v>0</v>
      </c>
      <c r="BX21" s="91">
        <v>0</v>
      </c>
      <c r="BY21" s="91">
        <v>0</v>
      </c>
      <c r="BZ21" s="91">
        <v>0</v>
      </c>
      <c r="CA21" s="91">
        <v>0</v>
      </c>
      <c r="CB21" s="91">
        <v>0</v>
      </c>
      <c r="CC21" s="91">
        <v>0</v>
      </c>
      <c r="CD21" s="91">
        <v>0</v>
      </c>
      <c r="CE21" s="91">
        <v>0</v>
      </c>
      <c r="CF21" s="91">
        <v>0</v>
      </c>
      <c r="CG21" s="84">
        <v>0</v>
      </c>
      <c r="CH21" s="91">
        <v>0</v>
      </c>
      <c r="CI21" s="91">
        <v>0</v>
      </c>
      <c r="CJ21" s="91">
        <v>0</v>
      </c>
      <c r="CK21" s="91">
        <v>0</v>
      </c>
      <c r="CL21" s="91">
        <v>0</v>
      </c>
      <c r="CM21" s="91">
        <v>0</v>
      </c>
      <c r="CN21" s="91">
        <v>0</v>
      </c>
      <c r="CO21" s="91">
        <v>0</v>
      </c>
      <c r="CP21" s="91">
        <v>0</v>
      </c>
      <c r="CQ21" s="91">
        <v>0</v>
      </c>
      <c r="CR21" s="91">
        <v>0</v>
      </c>
      <c r="CS21" s="91">
        <v>0</v>
      </c>
      <c r="CT21" s="91">
        <v>0</v>
      </c>
      <c r="CU21" s="91">
        <v>0</v>
      </c>
      <c r="CV21" s="91">
        <v>0</v>
      </c>
      <c r="CW21" s="91">
        <v>0</v>
      </c>
      <c r="CX21" s="84">
        <v>0</v>
      </c>
      <c r="CY21" s="91">
        <v>0</v>
      </c>
      <c r="CZ21" s="91">
        <v>0</v>
      </c>
      <c r="DA21" s="84">
        <v>0</v>
      </c>
      <c r="DB21" s="91">
        <v>0</v>
      </c>
      <c r="DC21" s="91">
        <v>0</v>
      </c>
      <c r="DD21" s="91">
        <v>0</v>
      </c>
      <c r="DE21" s="91">
        <v>0</v>
      </c>
      <c r="DF21" s="91">
        <v>0</v>
      </c>
      <c r="DG21" s="91">
        <v>0</v>
      </c>
      <c r="DH21" s="84">
        <v>0</v>
      </c>
      <c r="DI21" s="91">
        <v>0</v>
      </c>
      <c r="DJ21" s="91">
        <v>0</v>
      </c>
      <c r="DK21" s="91">
        <v>0</v>
      </c>
      <c r="DL21" s="84">
        <v>0</v>
      </c>
      <c r="DM21" s="91">
        <v>0</v>
      </c>
      <c r="DN21" s="91">
        <v>0</v>
      </c>
      <c r="DO21" s="91">
        <v>0</v>
      </c>
      <c r="DP21" s="91">
        <v>0</v>
      </c>
      <c r="DQ21" s="91">
        <v>0</v>
      </c>
    </row>
    <row r="22" ht="22.5" customHeight="1" spans="1:121">
      <c r="A22" s="248" t="s">
        <v>309</v>
      </c>
      <c r="B22" s="249"/>
      <c r="C22" s="156"/>
      <c r="D22" s="293" t="s">
        <v>310</v>
      </c>
      <c r="E22" s="293"/>
      <c r="F22" s="293" t="s">
        <v>329</v>
      </c>
      <c r="G22" s="293"/>
      <c r="H22" s="293"/>
      <c r="I22" s="298" t="s">
        <v>329</v>
      </c>
      <c r="J22" s="19" t="s">
        <v>329</v>
      </c>
      <c r="K22" s="293" t="s">
        <v>329</v>
      </c>
      <c r="L22" s="84">
        <v>60620.83</v>
      </c>
      <c r="M22" s="84">
        <v>51600</v>
      </c>
      <c r="N22" s="122">
        <f t="shared" ref="N22:Z22" si="36">N23</f>
        <v>0</v>
      </c>
      <c r="O22" s="122">
        <f t="shared" si="36"/>
        <v>0</v>
      </c>
      <c r="P22" s="122">
        <f t="shared" si="36"/>
        <v>0</v>
      </c>
      <c r="Q22" s="122">
        <f t="shared" si="36"/>
        <v>0</v>
      </c>
      <c r="R22" s="122">
        <f t="shared" si="36"/>
        <v>0</v>
      </c>
      <c r="S22" s="122">
        <f t="shared" si="36"/>
        <v>0</v>
      </c>
      <c r="T22" s="122">
        <f t="shared" si="36"/>
        <v>0</v>
      </c>
      <c r="U22" s="122">
        <f t="shared" si="36"/>
        <v>0</v>
      </c>
      <c r="V22" s="122">
        <f t="shared" si="36"/>
        <v>0</v>
      </c>
      <c r="W22" s="122">
        <f t="shared" si="36"/>
        <v>0</v>
      </c>
      <c r="X22" s="122">
        <f t="shared" si="36"/>
        <v>0</v>
      </c>
      <c r="Y22" s="122">
        <f t="shared" si="36"/>
        <v>0</v>
      </c>
      <c r="Z22" s="122">
        <f t="shared" si="36"/>
        <v>51600</v>
      </c>
      <c r="AA22" s="84">
        <v>9020.83</v>
      </c>
      <c r="AB22" s="122">
        <f t="shared" ref="AB22:BA22" si="37">AB23</f>
        <v>0</v>
      </c>
      <c r="AC22" s="122">
        <f t="shared" si="37"/>
        <v>0</v>
      </c>
      <c r="AD22" s="122">
        <f t="shared" si="37"/>
        <v>0</v>
      </c>
      <c r="AE22" s="122">
        <f t="shared" si="37"/>
        <v>0</v>
      </c>
      <c r="AF22" s="122">
        <f t="shared" si="37"/>
        <v>0</v>
      </c>
      <c r="AG22" s="122">
        <f t="shared" si="37"/>
        <v>0</v>
      </c>
      <c r="AH22" s="122">
        <f t="shared" si="37"/>
        <v>0</v>
      </c>
      <c r="AI22" s="122">
        <f t="shared" si="37"/>
        <v>0</v>
      </c>
      <c r="AJ22" s="122">
        <f t="shared" si="37"/>
        <v>0</v>
      </c>
      <c r="AK22" s="122">
        <f t="shared" si="37"/>
        <v>0</v>
      </c>
      <c r="AL22" s="122">
        <f t="shared" si="37"/>
        <v>0</v>
      </c>
      <c r="AM22" s="122">
        <f t="shared" si="37"/>
        <v>0</v>
      </c>
      <c r="AN22" s="122">
        <f t="shared" si="37"/>
        <v>0</v>
      </c>
      <c r="AO22" s="122">
        <f t="shared" si="37"/>
        <v>0</v>
      </c>
      <c r="AP22" s="122">
        <f t="shared" si="37"/>
        <v>0</v>
      </c>
      <c r="AQ22" s="122">
        <f t="shared" si="37"/>
        <v>0</v>
      </c>
      <c r="AR22" s="122">
        <f t="shared" si="37"/>
        <v>0</v>
      </c>
      <c r="AS22" s="122">
        <f t="shared" si="37"/>
        <v>0</v>
      </c>
      <c r="AT22" s="122">
        <f t="shared" si="37"/>
        <v>0</v>
      </c>
      <c r="AU22" s="122">
        <f t="shared" si="37"/>
        <v>0</v>
      </c>
      <c r="AV22" s="122">
        <f t="shared" si="37"/>
        <v>4000</v>
      </c>
      <c r="AW22" s="122">
        <f t="shared" si="37"/>
        <v>0</v>
      </c>
      <c r="AX22" s="122">
        <f t="shared" si="37"/>
        <v>0</v>
      </c>
      <c r="AY22" s="122">
        <f t="shared" si="37"/>
        <v>0</v>
      </c>
      <c r="AZ22" s="122">
        <f t="shared" si="37"/>
        <v>0</v>
      </c>
      <c r="BA22" s="122">
        <f t="shared" si="37"/>
        <v>5020.83</v>
      </c>
      <c r="BB22" s="84">
        <v>0</v>
      </c>
      <c r="BC22" s="122">
        <f t="shared" ref="BC22:BN22" si="38">BC23</f>
        <v>0</v>
      </c>
      <c r="BD22" s="122">
        <f t="shared" si="38"/>
        <v>0</v>
      </c>
      <c r="BE22" s="122">
        <f t="shared" si="38"/>
        <v>0</v>
      </c>
      <c r="BF22" s="122">
        <f t="shared" si="38"/>
        <v>0</v>
      </c>
      <c r="BG22" s="122">
        <f t="shared" si="38"/>
        <v>0</v>
      </c>
      <c r="BH22" s="122">
        <f t="shared" si="38"/>
        <v>0</v>
      </c>
      <c r="BI22" s="122">
        <f t="shared" si="38"/>
        <v>0</v>
      </c>
      <c r="BJ22" s="122">
        <f t="shared" si="38"/>
        <v>0</v>
      </c>
      <c r="BK22" s="122">
        <f t="shared" si="38"/>
        <v>0</v>
      </c>
      <c r="BL22" s="122">
        <f t="shared" si="38"/>
        <v>0</v>
      </c>
      <c r="BM22" s="122">
        <f t="shared" si="38"/>
        <v>0</v>
      </c>
      <c r="BN22" s="122">
        <f t="shared" si="38"/>
        <v>0</v>
      </c>
      <c r="BO22" s="84">
        <v>0</v>
      </c>
      <c r="BP22" s="122">
        <f>BP23</f>
        <v>0</v>
      </c>
      <c r="BQ22" s="122">
        <f>BQ23</f>
        <v>0</v>
      </c>
      <c r="BR22" s="122">
        <f>BR23</f>
        <v>0</v>
      </c>
      <c r="BS22" s="122">
        <f>BS23</f>
        <v>0</v>
      </c>
      <c r="BT22" s="84">
        <v>0</v>
      </c>
      <c r="BU22" s="122">
        <f t="shared" ref="BU22:CF22" si="39">BU23</f>
        <v>0</v>
      </c>
      <c r="BV22" s="122">
        <f t="shared" si="39"/>
        <v>0</v>
      </c>
      <c r="BW22" s="122">
        <f t="shared" si="39"/>
        <v>0</v>
      </c>
      <c r="BX22" s="122">
        <f t="shared" si="39"/>
        <v>0</v>
      </c>
      <c r="BY22" s="122">
        <f t="shared" si="39"/>
        <v>0</v>
      </c>
      <c r="BZ22" s="122">
        <f t="shared" si="39"/>
        <v>0</v>
      </c>
      <c r="CA22" s="122">
        <f t="shared" si="39"/>
        <v>0</v>
      </c>
      <c r="CB22" s="122">
        <f t="shared" si="39"/>
        <v>0</v>
      </c>
      <c r="CC22" s="122">
        <f t="shared" si="39"/>
        <v>0</v>
      </c>
      <c r="CD22" s="122">
        <f t="shared" si="39"/>
        <v>0</v>
      </c>
      <c r="CE22" s="122">
        <f t="shared" si="39"/>
        <v>0</v>
      </c>
      <c r="CF22" s="122">
        <f t="shared" si="39"/>
        <v>0</v>
      </c>
      <c r="CG22" s="84">
        <v>0</v>
      </c>
      <c r="CH22" s="122">
        <f t="shared" ref="CH22:CW22" si="40">CH23</f>
        <v>0</v>
      </c>
      <c r="CI22" s="122">
        <f t="shared" si="40"/>
        <v>0</v>
      </c>
      <c r="CJ22" s="122">
        <f t="shared" si="40"/>
        <v>0</v>
      </c>
      <c r="CK22" s="122">
        <f t="shared" si="40"/>
        <v>0</v>
      </c>
      <c r="CL22" s="122">
        <f t="shared" si="40"/>
        <v>0</v>
      </c>
      <c r="CM22" s="122">
        <f t="shared" si="40"/>
        <v>0</v>
      </c>
      <c r="CN22" s="122">
        <f t="shared" si="40"/>
        <v>0</v>
      </c>
      <c r="CO22" s="122">
        <f t="shared" si="40"/>
        <v>0</v>
      </c>
      <c r="CP22" s="122">
        <f t="shared" si="40"/>
        <v>0</v>
      </c>
      <c r="CQ22" s="122">
        <f t="shared" si="40"/>
        <v>0</v>
      </c>
      <c r="CR22" s="122">
        <f t="shared" si="40"/>
        <v>0</v>
      </c>
      <c r="CS22" s="122">
        <f t="shared" si="40"/>
        <v>0</v>
      </c>
      <c r="CT22" s="122">
        <f t="shared" si="40"/>
        <v>0</v>
      </c>
      <c r="CU22" s="122">
        <f t="shared" si="40"/>
        <v>0</v>
      </c>
      <c r="CV22" s="122">
        <f t="shared" si="40"/>
        <v>0</v>
      </c>
      <c r="CW22" s="122">
        <f t="shared" si="40"/>
        <v>0</v>
      </c>
      <c r="CX22" s="84">
        <v>0</v>
      </c>
      <c r="CY22" s="122">
        <f>CY23</f>
        <v>0</v>
      </c>
      <c r="CZ22" s="122">
        <f>CZ23</f>
        <v>0</v>
      </c>
      <c r="DA22" s="84">
        <v>0</v>
      </c>
      <c r="DB22" s="122">
        <f t="shared" ref="DB22:DG22" si="41">DB23</f>
        <v>0</v>
      </c>
      <c r="DC22" s="122">
        <f t="shared" si="41"/>
        <v>0</v>
      </c>
      <c r="DD22" s="122">
        <f t="shared" si="41"/>
        <v>0</v>
      </c>
      <c r="DE22" s="122">
        <f t="shared" si="41"/>
        <v>0</v>
      </c>
      <c r="DF22" s="122">
        <f t="shared" si="41"/>
        <v>0</v>
      </c>
      <c r="DG22" s="122">
        <f t="shared" si="41"/>
        <v>0</v>
      </c>
      <c r="DH22" s="84">
        <v>0</v>
      </c>
      <c r="DI22" s="122">
        <f>DI23</f>
        <v>0</v>
      </c>
      <c r="DJ22" s="122">
        <f>DJ23</f>
        <v>0</v>
      </c>
      <c r="DK22" s="122">
        <f>DK23</f>
        <v>0</v>
      </c>
      <c r="DL22" s="84">
        <v>0</v>
      </c>
      <c r="DM22" s="122">
        <f>DM23</f>
        <v>0</v>
      </c>
      <c r="DN22" s="122">
        <f>DN23</f>
        <v>0</v>
      </c>
      <c r="DO22" s="122">
        <f>DO23</f>
        <v>0</v>
      </c>
      <c r="DP22" s="122">
        <f>DP23</f>
        <v>0</v>
      </c>
      <c r="DQ22" s="122">
        <f>DQ23</f>
        <v>0</v>
      </c>
    </row>
    <row r="23" ht="22.5" customHeight="1" spans="1:121">
      <c r="A23" s="248" t="s">
        <v>311</v>
      </c>
      <c r="B23" s="249"/>
      <c r="C23" s="156"/>
      <c r="D23" s="293" t="s">
        <v>312</v>
      </c>
      <c r="E23" s="293"/>
      <c r="F23" s="293" t="s">
        <v>329</v>
      </c>
      <c r="G23" s="293"/>
      <c r="H23" s="293"/>
      <c r="I23" s="298" t="s">
        <v>329</v>
      </c>
      <c r="J23" s="19" t="s">
        <v>329</v>
      </c>
      <c r="K23" s="293" t="s">
        <v>329</v>
      </c>
      <c r="L23" s="84">
        <v>60620.83</v>
      </c>
      <c r="M23" s="84">
        <v>51600</v>
      </c>
      <c r="N23" s="122">
        <f t="shared" ref="N23:Z23" si="42">N24</f>
        <v>0</v>
      </c>
      <c r="O23" s="122">
        <f t="shared" si="42"/>
        <v>0</v>
      </c>
      <c r="P23" s="122">
        <f t="shared" si="42"/>
        <v>0</v>
      </c>
      <c r="Q23" s="122">
        <f t="shared" si="42"/>
        <v>0</v>
      </c>
      <c r="R23" s="122">
        <f t="shared" si="42"/>
        <v>0</v>
      </c>
      <c r="S23" s="122">
        <f t="shared" si="42"/>
        <v>0</v>
      </c>
      <c r="T23" s="122">
        <f t="shared" si="42"/>
        <v>0</v>
      </c>
      <c r="U23" s="122">
        <f t="shared" si="42"/>
        <v>0</v>
      </c>
      <c r="V23" s="122">
        <f t="shared" si="42"/>
        <v>0</v>
      </c>
      <c r="W23" s="122">
        <f t="shared" si="42"/>
        <v>0</v>
      </c>
      <c r="X23" s="122">
        <f t="shared" si="42"/>
        <v>0</v>
      </c>
      <c r="Y23" s="122">
        <f t="shared" si="42"/>
        <v>0</v>
      </c>
      <c r="Z23" s="122">
        <f t="shared" si="42"/>
        <v>51600</v>
      </c>
      <c r="AA23" s="84">
        <v>9020.83</v>
      </c>
      <c r="AB23" s="122">
        <f t="shared" ref="AB23:BA23" si="43">AB24</f>
        <v>0</v>
      </c>
      <c r="AC23" s="122">
        <f t="shared" si="43"/>
        <v>0</v>
      </c>
      <c r="AD23" s="122">
        <f t="shared" si="43"/>
        <v>0</v>
      </c>
      <c r="AE23" s="122">
        <f t="shared" si="43"/>
        <v>0</v>
      </c>
      <c r="AF23" s="122">
        <f t="shared" si="43"/>
        <v>0</v>
      </c>
      <c r="AG23" s="122">
        <f t="shared" si="43"/>
        <v>0</v>
      </c>
      <c r="AH23" s="122">
        <f t="shared" si="43"/>
        <v>0</v>
      </c>
      <c r="AI23" s="122">
        <f t="shared" si="43"/>
        <v>0</v>
      </c>
      <c r="AJ23" s="122">
        <f t="shared" si="43"/>
        <v>0</v>
      </c>
      <c r="AK23" s="122">
        <f t="shared" si="43"/>
        <v>0</v>
      </c>
      <c r="AL23" s="122">
        <f t="shared" si="43"/>
        <v>0</v>
      </c>
      <c r="AM23" s="122">
        <f t="shared" si="43"/>
        <v>0</v>
      </c>
      <c r="AN23" s="122">
        <f t="shared" si="43"/>
        <v>0</v>
      </c>
      <c r="AO23" s="122">
        <f t="shared" si="43"/>
        <v>0</v>
      </c>
      <c r="AP23" s="122">
        <f t="shared" si="43"/>
        <v>0</v>
      </c>
      <c r="AQ23" s="122">
        <f t="shared" si="43"/>
        <v>0</v>
      </c>
      <c r="AR23" s="122">
        <f t="shared" si="43"/>
        <v>0</v>
      </c>
      <c r="AS23" s="122">
        <f t="shared" si="43"/>
        <v>0</v>
      </c>
      <c r="AT23" s="122">
        <f t="shared" si="43"/>
        <v>0</v>
      </c>
      <c r="AU23" s="122">
        <f t="shared" si="43"/>
        <v>0</v>
      </c>
      <c r="AV23" s="122">
        <f t="shared" si="43"/>
        <v>4000</v>
      </c>
      <c r="AW23" s="122">
        <f t="shared" si="43"/>
        <v>0</v>
      </c>
      <c r="AX23" s="122">
        <f t="shared" si="43"/>
        <v>0</v>
      </c>
      <c r="AY23" s="122">
        <f t="shared" si="43"/>
        <v>0</v>
      </c>
      <c r="AZ23" s="122">
        <f t="shared" si="43"/>
        <v>0</v>
      </c>
      <c r="BA23" s="122">
        <f t="shared" si="43"/>
        <v>5020.83</v>
      </c>
      <c r="BB23" s="84">
        <v>0</v>
      </c>
      <c r="BC23" s="122">
        <f t="shared" ref="BC23:BN23" si="44">BC24</f>
        <v>0</v>
      </c>
      <c r="BD23" s="122">
        <f t="shared" si="44"/>
        <v>0</v>
      </c>
      <c r="BE23" s="122">
        <f t="shared" si="44"/>
        <v>0</v>
      </c>
      <c r="BF23" s="122">
        <f t="shared" si="44"/>
        <v>0</v>
      </c>
      <c r="BG23" s="122">
        <f t="shared" si="44"/>
        <v>0</v>
      </c>
      <c r="BH23" s="122">
        <f t="shared" si="44"/>
        <v>0</v>
      </c>
      <c r="BI23" s="122">
        <f t="shared" si="44"/>
        <v>0</v>
      </c>
      <c r="BJ23" s="122">
        <f t="shared" si="44"/>
        <v>0</v>
      </c>
      <c r="BK23" s="122">
        <f t="shared" si="44"/>
        <v>0</v>
      </c>
      <c r="BL23" s="122">
        <f t="shared" si="44"/>
        <v>0</v>
      </c>
      <c r="BM23" s="122">
        <f t="shared" si="44"/>
        <v>0</v>
      </c>
      <c r="BN23" s="122">
        <f t="shared" si="44"/>
        <v>0</v>
      </c>
      <c r="BO23" s="84">
        <v>0</v>
      </c>
      <c r="BP23" s="122">
        <f>BP24</f>
        <v>0</v>
      </c>
      <c r="BQ23" s="122">
        <f>BQ24</f>
        <v>0</v>
      </c>
      <c r="BR23" s="122">
        <f>BR24</f>
        <v>0</v>
      </c>
      <c r="BS23" s="122">
        <f>BS24</f>
        <v>0</v>
      </c>
      <c r="BT23" s="84">
        <v>0</v>
      </c>
      <c r="BU23" s="122">
        <f t="shared" ref="BU23:CF23" si="45">BU24</f>
        <v>0</v>
      </c>
      <c r="BV23" s="122">
        <f t="shared" si="45"/>
        <v>0</v>
      </c>
      <c r="BW23" s="122">
        <f t="shared" si="45"/>
        <v>0</v>
      </c>
      <c r="BX23" s="122">
        <f t="shared" si="45"/>
        <v>0</v>
      </c>
      <c r="BY23" s="122">
        <f t="shared" si="45"/>
        <v>0</v>
      </c>
      <c r="BZ23" s="122">
        <f t="shared" si="45"/>
        <v>0</v>
      </c>
      <c r="CA23" s="122">
        <f t="shared" si="45"/>
        <v>0</v>
      </c>
      <c r="CB23" s="122">
        <f t="shared" si="45"/>
        <v>0</v>
      </c>
      <c r="CC23" s="122">
        <f t="shared" si="45"/>
        <v>0</v>
      </c>
      <c r="CD23" s="122">
        <f t="shared" si="45"/>
        <v>0</v>
      </c>
      <c r="CE23" s="122">
        <f t="shared" si="45"/>
        <v>0</v>
      </c>
      <c r="CF23" s="122">
        <f t="shared" si="45"/>
        <v>0</v>
      </c>
      <c r="CG23" s="84">
        <v>0</v>
      </c>
      <c r="CH23" s="122">
        <f t="shared" ref="CH23:CW23" si="46">CH24</f>
        <v>0</v>
      </c>
      <c r="CI23" s="122">
        <f t="shared" si="46"/>
        <v>0</v>
      </c>
      <c r="CJ23" s="122">
        <f t="shared" si="46"/>
        <v>0</v>
      </c>
      <c r="CK23" s="122">
        <f t="shared" si="46"/>
        <v>0</v>
      </c>
      <c r="CL23" s="122">
        <f t="shared" si="46"/>
        <v>0</v>
      </c>
      <c r="CM23" s="122">
        <f t="shared" si="46"/>
        <v>0</v>
      </c>
      <c r="CN23" s="122">
        <f t="shared" si="46"/>
        <v>0</v>
      </c>
      <c r="CO23" s="122">
        <f t="shared" si="46"/>
        <v>0</v>
      </c>
      <c r="CP23" s="122">
        <f t="shared" si="46"/>
        <v>0</v>
      </c>
      <c r="CQ23" s="122">
        <f t="shared" si="46"/>
        <v>0</v>
      </c>
      <c r="CR23" s="122">
        <f t="shared" si="46"/>
        <v>0</v>
      </c>
      <c r="CS23" s="122">
        <f t="shared" si="46"/>
        <v>0</v>
      </c>
      <c r="CT23" s="122">
        <f t="shared" si="46"/>
        <v>0</v>
      </c>
      <c r="CU23" s="122">
        <f t="shared" si="46"/>
        <v>0</v>
      </c>
      <c r="CV23" s="122">
        <f t="shared" si="46"/>
        <v>0</v>
      </c>
      <c r="CW23" s="122">
        <f t="shared" si="46"/>
        <v>0</v>
      </c>
      <c r="CX23" s="84">
        <v>0</v>
      </c>
      <c r="CY23" s="122">
        <f>CY24</f>
        <v>0</v>
      </c>
      <c r="CZ23" s="122">
        <f>CZ24</f>
        <v>0</v>
      </c>
      <c r="DA23" s="84">
        <v>0</v>
      </c>
      <c r="DB23" s="122">
        <f t="shared" ref="DB23:DG23" si="47">DB24</f>
        <v>0</v>
      </c>
      <c r="DC23" s="122">
        <f t="shared" si="47"/>
        <v>0</v>
      </c>
      <c r="DD23" s="122">
        <f t="shared" si="47"/>
        <v>0</v>
      </c>
      <c r="DE23" s="122">
        <f t="shared" si="47"/>
        <v>0</v>
      </c>
      <c r="DF23" s="122">
        <f t="shared" si="47"/>
        <v>0</v>
      </c>
      <c r="DG23" s="122">
        <f t="shared" si="47"/>
        <v>0</v>
      </c>
      <c r="DH23" s="84">
        <v>0</v>
      </c>
      <c r="DI23" s="122">
        <f>DI24</f>
        <v>0</v>
      </c>
      <c r="DJ23" s="122">
        <f>DJ24</f>
        <v>0</v>
      </c>
      <c r="DK23" s="122">
        <f>DK24</f>
        <v>0</v>
      </c>
      <c r="DL23" s="84">
        <v>0</v>
      </c>
      <c r="DM23" s="122">
        <f>DM24</f>
        <v>0</v>
      </c>
      <c r="DN23" s="122">
        <f>DN24</f>
        <v>0</v>
      </c>
      <c r="DO23" s="122">
        <f>DO24</f>
        <v>0</v>
      </c>
      <c r="DP23" s="122">
        <f>DP24</f>
        <v>0</v>
      </c>
      <c r="DQ23" s="122">
        <f>DQ24</f>
        <v>0</v>
      </c>
    </row>
    <row r="24" ht="22.5" customHeight="1" spans="1:121">
      <c r="A24" s="248" t="s">
        <v>313</v>
      </c>
      <c r="B24" s="249"/>
      <c r="C24" s="156"/>
      <c r="D24" s="293" t="s">
        <v>314</v>
      </c>
      <c r="E24" s="293"/>
      <c r="F24" s="293" t="s">
        <v>329</v>
      </c>
      <c r="G24" s="293"/>
      <c r="H24" s="293"/>
      <c r="I24" s="298" t="s">
        <v>329</v>
      </c>
      <c r="J24" s="19" t="s">
        <v>329</v>
      </c>
      <c r="K24" s="293" t="s">
        <v>329</v>
      </c>
      <c r="L24" s="84">
        <v>60620.83</v>
      </c>
      <c r="M24" s="84">
        <v>51600</v>
      </c>
      <c r="N24" s="122">
        <f t="shared" ref="N24:Z24" si="48">N25+N26+N27</f>
        <v>0</v>
      </c>
      <c r="O24" s="122">
        <f t="shared" si="48"/>
        <v>0</v>
      </c>
      <c r="P24" s="122">
        <f t="shared" si="48"/>
        <v>0</v>
      </c>
      <c r="Q24" s="122">
        <f t="shared" si="48"/>
        <v>0</v>
      </c>
      <c r="R24" s="122">
        <f t="shared" si="48"/>
        <v>0</v>
      </c>
      <c r="S24" s="122">
        <f t="shared" si="48"/>
        <v>0</v>
      </c>
      <c r="T24" s="122">
        <f t="shared" si="48"/>
        <v>0</v>
      </c>
      <c r="U24" s="122">
        <f t="shared" si="48"/>
        <v>0</v>
      </c>
      <c r="V24" s="122">
        <f t="shared" si="48"/>
        <v>0</v>
      </c>
      <c r="W24" s="122">
        <f t="shared" si="48"/>
        <v>0</v>
      </c>
      <c r="X24" s="122">
        <f t="shared" si="48"/>
        <v>0</v>
      </c>
      <c r="Y24" s="122">
        <f t="shared" si="48"/>
        <v>0</v>
      </c>
      <c r="Z24" s="122">
        <f t="shared" si="48"/>
        <v>51600</v>
      </c>
      <c r="AA24" s="84">
        <v>9020.83</v>
      </c>
      <c r="AB24" s="122">
        <f t="shared" ref="AB24:BA24" si="49">AB25+AB26+AB27</f>
        <v>0</v>
      </c>
      <c r="AC24" s="122">
        <f t="shared" si="49"/>
        <v>0</v>
      </c>
      <c r="AD24" s="122">
        <f t="shared" si="49"/>
        <v>0</v>
      </c>
      <c r="AE24" s="122">
        <f t="shared" si="49"/>
        <v>0</v>
      </c>
      <c r="AF24" s="122">
        <f t="shared" si="49"/>
        <v>0</v>
      </c>
      <c r="AG24" s="122">
        <f t="shared" si="49"/>
        <v>0</v>
      </c>
      <c r="AH24" s="122">
        <f t="shared" si="49"/>
        <v>0</v>
      </c>
      <c r="AI24" s="122">
        <f t="shared" si="49"/>
        <v>0</v>
      </c>
      <c r="AJ24" s="122">
        <f t="shared" si="49"/>
        <v>0</v>
      </c>
      <c r="AK24" s="122">
        <f t="shared" si="49"/>
        <v>0</v>
      </c>
      <c r="AL24" s="122">
        <f t="shared" si="49"/>
        <v>0</v>
      </c>
      <c r="AM24" s="122">
        <f t="shared" si="49"/>
        <v>0</v>
      </c>
      <c r="AN24" s="122">
        <f t="shared" si="49"/>
        <v>0</v>
      </c>
      <c r="AO24" s="122">
        <f t="shared" si="49"/>
        <v>0</v>
      </c>
      <c r="AP24" s="122">
        <f t="shared" si="49"/>
        <v>0</v>
      </c>
      <c r="AQ24" s="122">
        <f t="shared" si="49"/>
        <v>0</v>
      </c>
      <c r="AR24" s="122">
        <f t="shared" si="49"/>
        <v>0</v>
      </c>
      <c r="AS24" s="122">
        <f t="shared" si="49"/>
        <v>0</v>
      </c>
      <c r="AT24" s="122">
        <f t="shared" si="49"/>
        <v>0</v>
      </c>
      <c r="AU24" s="122">
        <f t="shared" si="49"/>
        <v>0</v>
      </c>
      <c r="AV24" s="122">
        <f t="shared" si="49"/>
        <v>4000</v>
      </c>
      <c r="AW24" s="122">
        <f t="shared" si="49"/>
        <v>0</v>
      </c>
      <c r="AX24" s="122">
        <f t="shared" si="49"/>
        <v>0</v>
      </c>
      <c r="AY24" s="122">
        <f t="shared" si="49"/>
        <v>0</v>
      </c>
      <c r="AZ24" s="122">
        <f t="shared" si="49"/>
        <v>0</v>
      </c>
      <c r="BA24" s="122">
        <f t="shared" si="49"/>
        <v>5020.83</v>
      </c>
      <c r="BB24" s="84">
        <v>0</v>
      </c>
      <c r="BC24" s="122">
        <f t="shared" ref="BC24:BN24" si="50">BC25+BC26+BC27</f>
        <v>0</v>
      </c>
      <c r="BD24" s="122">
        <f t="shared" si="50"/>
        <v>0</v>
      </c>
      <c r="BE24" s="122">
        <f t="shared" si="50"/>
        <v>0</v>
      </c>
      <c r="BF24" s="122">
        <f t="shared" si="50"/>
        <v>0</v>
      </c>
      <c r="BG24" s="122">
        <f t="shared" si="50"/>
        <v>0</v>
      </c>
      <c r="BH24" s="122">
        <f t="shared" si="50"/>
        <v>0</v>
      </c>
      <c r="BI24" s="122">
        <f t="shared" si="50"/>
        <v>0</v>
      </c>
      <c r="BJ24" s="122">
        <f t="shared" si="50"/>
        <v>0</v>
      </c>
      <c r="BK24" s="122">
        <f t="shared" si="50"/>
        <v>0</v>
      </c>
      <c r="BL24" s="122">
        <f t="shared" si="50"/>
        <v>0</v>
      </c>
      <c r="BM24" s="122">
        <f t="shared" si="50"/>
        <v>0</v>
      </c>
      <c r="BN24" s="122">
        <f t="shared" si="50"/>
        <v>0</v>
      </c>
      <c r="BO24" s="84">
        <v>0</v>
      </c>
      <c r="BP24" s="122">
        <f>BP25+BP26+BP27</f>
        <v>0</v>
      </c>
      <c r="BQ24" s="122">
        <f>BQ25+BQ26+BQ27</f>
        <v>0</v>
      </c>
      <c r="BR24" s="122">
        <f>BR25+BR26+BR27</f>
        <v>0</v>
      </c>
      <c r="BS24" s="122">
        <f>BS25+BS26+BS27</f>
        <v>0</v>
      </c>
      <c r="BT24" s="84">
        <v>0</v>
      </c>
      <c r="BU24" s="122">
        <f t="shared" ref="BU24:CF24" si="51">BU25+BU26+BU27</f>
        <v>0</v>
      </c>
      <c r="BV24" s="122">
        <f t="shared" si="51"/>
        <v>0</v>
      </c>
      <c r="BW24" s="122">
        <f t="shared" si="51"/>
        <v>0</v>
      </c>
      <c r="BX24" s="122">
        <f t="shared" si="51"/>
        <v>0</v>
      </c>
      <c r="BY24" s="122">
        <f t="shared" si="51"/>
        <v>0</v>
      </c>
      <c r="BZ24" s="122">
        <f t="shared" si="51"/>
        <v>0</v>
      </c>
      <c r="CA24" s="122">
        <f t="shared" si="51"/>
        <v>0</v>
      </c>
      <c r="CB24" s="122">
        <f t="shared" si="51"/>
        <v>0</v>
      </c>
      <c r="CC24" s="122">
        <f t="shared" si="51"/>
        <v>0</v>
      </c>
      <c r="CD24" s="122">
        <f t="shared" si="51"/>
        <v>0</v>
      </c>
      <c r="CE24" s="122">
        <f t="shared" si="51"/>
        <v>0</v>
      </c>
      <c r="CF24" s="122">
        <f t="shared" si="51"/>
        <v>0</v>
      </c>
      <c r="CG24" s="84">
        <v>0</v>
      </c>
      <c r="CH24" s="122">
        <f t="shared" ref="CH24:CW24" si="52">CH25+CH26+CH27</f>
        <v>0</v>
      </c>
      <c r="CI24" s="122">
        <f t="shared" si="52"/>
        <v>0</v>
      </c>
      <c r="CJ24" s="122">
        <f t="shared" si="52"/>
        <v>0</v>
      </c>
      <c r="CK24" s="122">
        <f t="shared" si="52"/>
        <v>0</v>
      </c>
      <c r="CL24" s="122">
        <f t="shared" si="52"/>
        <v>0</v>
      </c>
      <c r="CM24" s="122">
        <f t="shared" si="52"/>
        <v>0</v>
      </c>
      <c r="CN24" s="122">
        <f t="shared" si="52"/>
        <v>0</v>
      </c>
      <c r="CO24" s="122">
        <f t="shared" si="52"/>
        <v>0</v>
      </c>
      <c r="CP24" s="122">
        <f t="shared" si="52"/>
        <v>0</v>
      </c>
      <c r="CQ24" s="122">
        <f t="shared" si="52"/>
        <v>0</v>
      </c>
      <c r="CR24" s="122">
        <f t="shared" si="52"/>
        <v>0</v>
      </c>
      <c r="CS24" s="122">
        <f t="shared" si="52"/>
        <v>0</v>
      </c>
      <c r="CT24" s="122">
        <f t="shared" si="52"/>
        <v>0</v>
      </c>
      <c r="CU24" s="122">
        <f t="shared" si="52"/>
        <v>0</v>
      </c>
      <c r="CV24" s="122">
        <f t="shared" si="52"/>
        <v>0</v>
      </c>
      <c r="CW24" s="122">
        <f t="shared" si="52"/>
        <v>0</v>
      </c>
      <c r="CX24" s="84">
        <v>0</v>
      </c>
      <c r="CY24" s="122">
        <f>CY25+CY26+CY27</f>
        <v>0</v>
      </c>
      <c r="CZ24" s="122">
        <f>CZ25+CZ26+CZ27</f>
        <v>0</v>
      </c>
      <c r="DA24" s="84">
        <v>0</v>
      </c>
      <c r="DB24" s="122">
        <f t="shared" ref="DB24:DG24" si="53">DB25+DB26+DB27</f>
        <v>0</v>
      </c>
      <c r="DC24" s="122">
        <f t="shared" si="53"/>
        <v>0</v>
      </c>
      <c r="DD24" s="122">
        <f t="shared" si="53"/>
        <v>0</v>
      </c>
      <c r="DE24" s="122">
        <f t="shared" si="53"/>
        <v>0</v>
      </c>
      <c r="DF24" s="122">
        <f t="shared" si="53"/>
        <v>0</v>
      </c>
      <c r="DG24" s="122">
        <f t="shared" si="53"/>
        <v>0</v>
      </c>
      <c r="DH24" s="84">
        <v>0</v>
      </c>
      <c r="DI24" s="122">
        <f>DI25+DI26+DI27</f>
        <v>0</v>
      </c>
      <c r="DJ24" s="122">
        <f>DJ25+DJ26+DJ27</f>
        <v>0</v>
      </c>
      <c r="DK24" s="122">
        <f>DK25+DK26+DK27</f>
        <v>0</v>
      </c>
      <c r="DL24" s="84">
        <v>0</v>
      </c>
      <c r="DM24" s="122">
        <f>DM25+DM26+DM27</f>
        <v>0</v>
      </c>
      <c r="DN24" s="122">
        <f>DN25+DN26+DN27</f>
        <v>0</v>
      </c>
      <c r="DO24" s="122">
        <f>DO25+DO26+DO27</f>
        <v>0</v>
      </c>
      <c r="DP24" s="122">
        <f>DP25+DP26+DP27</f>
        <v>0</v>
      </c>
      <c r="DQ24" s="122">
        <f>DQ25+DQ26+DQ27</f>
        <v>0</v>
      </c>
    </row>
    <row r="25" ht="22.5" customHeight="1" spans="1:121">
      <c r="A25" s="252" t="s">
        <v>313</v>
      </c>
      <c r="B25" s="253"/>
      <c r="C25" s="160"/>
      <c r="D25" s="294" t="s">
        <v>450</v>
      </c>
      <c r="E25" s="294" t="s">
        <v>451</v>
      </c>
      <c r="F25" s="294" t="s">
        <v>403</v>
      </c>
      <c r="G25" s="294" t="s">
        <v>452</v>
      </c>
      <c r="H25" s="294" t="s">
        <v>453</v>
      </c>
      <c r="I25" s="299" t="s">
        <v>406</v>
      </c>
      <c r="J25" s="362" t="s">
        <v>329</v>
      </c>
      <c r="K25" s="294" t="s">
        <v>407</v>
      </c>
      <c r="L25" s="84">
        <v>51600</v>
      </c>
      <c r="M25" s="84">
        <v>51600</v>
      </c>
      <c r="N25" s="91">
        <v>0</v>
      </c>
      <c r="O25" s="91">
        <v>0</v>
      </c>
      <c r="P25" s="91">
        <v>0</v>
      </c>
      <c r="Q25" s="91">
        <v>0</v>
      </c>
      <c r="R25" s="91">
        <v>0</v>
      </c>
      <c r="S25" s="91">
        <v>0</v>
      </c>
      <c r="T25" s="91">
        <v>0</v>
      </c>
      <c r="U25" s="91">
        <v>0</v>
      </c>
      <c r="V25" s="91">
        <v>0</v>
      </c>
      <c r="W25" s="91">
        <v>0</v>
      </c>
      <c r="X25" s="91">
        <v>0</v>
      </c>
      <c r="Y25" s="91">
        <v>0</v>
      </c>
      <c r="Z25" s="91">
        <v>51600</v>
      </c>
      <c r="AA25" s="84">
        <v>0</v>
      </c>
      <c r="AB25" s="91">
        <v>0</v>
      </c>
      <c r="AC25" s="91">
        <v>0</v>
      </c>
      <c r="AD25" s="91">
        <v>0</v>
      </c>
      <c r="AE25" s="91">
        <v>0</v>
      </c>
      <c r="AF25" s="91">
        <v>0</v>
      </c>
      <c r="AG25" s="91">
        <v>0</v>
      </c>
      <c r="AH25" s="91">
        <v>0</v>
      </c>
      <c r="AI25" s="91">
        <v>0</v>
      </c>
      <c r="AJ25" s="91">
        <v>0</v>
      </c>
      <c r="AK25" s="91">
        <v>0</v>
      </c>
      <c r="AL25" s="91">
        <v>0</v>
      </c>
      <c r="AM25" s="91">
        <v>0</v>
      </c>
      <c r="AN25" s="91">
        <v>0</v>
      </c>
      <c r="AO25" s="91">
        <v>0</v>
      </c>
      <c r="AP25" s="91">
        <v>0</v>
      </c>
      <c r="AQ25" s="91">
        <v>0</v>
      </c>
      <c r="AR25" s="91">
        <v>0</v>
      </c>
      <c r="AS25" s="91">
        <v>0</v>
      </c>
      <c r="AT25" s="91">
        <v>0</v>
      </c>
      <c r="AU25" s="91">
        <v>0</v>
      </c>
      <c r="AV25" s="91">
        <v>0</v>
      </c>
      <c r="AW25" s="91">
        <v>0</v>
      </c>
      <c r="AX25" s="91">
        <v>0</v>
      </c>
      <c r="AY25" s="91">
        <v>0</v>
      </c>
      <c r="AZ25" s="91">
        <v>0</v>
      </c>
      <c r="BA25" s="91">
        <v>0</v>
      </c>
      <c r="BB25" s="84">
        <v>0</v>
      </c>
      <c r="BC25" s="91">
        <v>0</v>
      </c>
      <c r="BD25" s="91">
        <v>0</v>
      </c>
      <c r="BE25" s="91">
        <v>0</v>
      </c>
      <c r="BF25" s="91">
        <v>0</v>
      </c>
      <c r="BG25" s="91">
        <v>0</v>
      </c>
      <c r="BH25" s="91">
        <v>0</v>
      </c>
      <c r="BI25" s="91">
        <v>0</v>
      </c>
      <c r="BJ25" s="91">
        <v>0</v>
      </c>
      <c r="BK25" s="91">
        <v>0</v>
      </c>
      <c r="BL25" s="91">
        <v>0</v>
      </c>
      <c r="BM25" s="91">
        <v>0</v>
      </c>
      <c r="BN25" s="91">
        <v>0</v>
      </c>
      <c r="BO25" s="84">
        <v>0</v>
      </c>
      <c r="BP25" s="91">
        <v>0</v>
      </c>
      <c r="BQ25" s="91">
        <v>0</v>
      </c>
      <c r="BR25" s="91">
        <v>0</v>
      </c>
      <c r="BS25" s="91">
        <v>0</v>
      </c>
      <c r="BT25" s="84">
        <v>0</v>
      </c>
      <c r="BU25" s="91">
        <v>0</v>
      </c>
      <c r="BV25" s="91">
        <v>0</v>
      </c>
      <c r="BW25" s="91">
        <v>0</v>
      </c>
      <c r="BX25" s="91">
        <v>0</v>
      </c>
      <c r="BY25" s="91">
        <v>0</v>
      </c>
      <c r="BZ25" s="91">
        <v>0</v>
      </c>
      <c r="CA25" s="91">
        <v>0</v>
      </c>
      <c r="CB25" s="91">
        <v>0</v>
      </c>
      <c r="CC25" s="91">
        <v>0</v>
      </c>
      <c r="CD25" s="91">
        <v>0</v>
      </c>
      <c r="CE25" s="91">
        <v>0</v>
      </c>
      <c r="CF25" s="91">
        <v>0</v>
      </c>
      <c r="CG25" s="84">
        <v>0</v>
      </c>
      <c r="CH25" s="91">
        <v>0</v>
      </c>
      <c r="CI25" s="91">
        <v>0</v>
      </c>
      <c r="CJ25" s="91">
        <v>0</v>
      </c>
      <c r="CK25" s="91">
        <v>0</v>
      </c>
      <c r="CL25" s="91">
        <v>0</v>
      </c>
      <c r="CM25" s="91">
        <v>0</v>
      </c>
      <c r="CN25" s="91">
        <v>0</v>
      </c>
      <c r="CO25" s="91">
        <v>0</v>
      </c>
      <c r="CP25" s="91">
        <v>0</v>
      </c>
      <c r="CQ25" s="91">
        <v>0</v>
      </c>
      <c r="CR25" s="91">
        <v>0</v>
      </c>
      <c r="CS25" s="91">
        <v>0</v>
      </c>
      <c r="CT25" s="91">
        <v>0</v>
      </c>
      <c r="CU25" s="91">
        <v>0</v>
      </c>
      <c r="CV25" s="91">
        <v>0</v>
      </c>
      <c r="CW25" s="91">
        <v>0</v>
      </c>
      <c r="CX25" s="84">
        <v>0</v>
      </c>
      <c r="CY25" s="91">
        <v>0</v>
      </c>
      <c r="CZ25" s="91">
        <v>0</v>
      </c>
      <c r="DA25" s="84">
        <v>0</v>
      </c>
      <c r="DB25" s="91">
        <v>0</v>
      </c>
      <c r="DC25" s="91">
        <v>0</v>
      </c>
      <c r="DD25" s="91">
        <v>0</v>
      </c>
      <c r="DE25" s="91">
        <v>0</v>
      </c>
      <c r="DF25" s="91">
        <v>0</v>
      </c>
      <c r="DG25" s="91">
        <v>0</v>
      </c>
      <c r="DH25" s="84">
        <v>0</v>
      </c>
      <c r="DI25" s="91">
        <v>0</v>
      </c>
      <c r="DJ25" s="91">
        <v>0</v>
      </c>
      <c r="DK25" s="91">
        <v>0</v>
      </c>
      <c r="DL25" s="84">
        <v>0</v>
      </c>
      <c r="DM25" s="91">
        <v>0</v>
      </c>
      <c r="DN25" s="91">
        <v>0</v>
      </c>
      <c r="DO25" s="91">
        <v>0</v>
      </c>
      <c r="DP25" s="91">
        <v>0</v>
      </c>
      <c r="DQ25" s="91">
        <v>0</v>
      </c>
    </row>
    <row r="26" ht="22.5" customHeight="1" spans="1:121">
      <c r="A26" s="252" t="s">
        <v>313</v>
      </c>
      <c r="B26" s="253"/>
      <c r="C26" s="160"/>
      <c r="D26" s="294" t="s">
        <v>454</v>
      </c>
      <c r="E26" s="294" t="s">
        <v>455</v>
      </c>
      <c r="F26" s="294" t="s">
        <v>403</v>
      </c>
      <c r="G26" s="294" t="s">
        <v>456</v>
      </c>
      <c r="H26" s="294" t="s">
        <v>457</v>
      </c>
      <c r="I26" s="299" t="s">
        <v>406</v>
      </c>
      <c r="J26" s="362" t="s">
        <v>329</v>
      </c>
      <c r="K26" s="294" t="s">
        <v>407</v>
      </c>
      <c r="L26" s="84">
        <v>5020.83</v>
      </c>
      <c r="M26" s="84">
        <v>0</v>
      </c>
      <c r="N26" s="91">
        <v>0</v>
      </c>
      <c r="O26" s="91">
        <v>0</v>
      </c>
      <c r="P26" s="91">
        <v>0</v>
      </c>
      <c r="Q26" s="91">
        <v>0</v>
      </c>
      <c r="R26" s="91">
        <v>0</v>
      </c>
      <c r="S26" s="91">
        <v>0</v>
      </c>
      <c r="T26" s="91">
        <v>0</v>
      </c>
      <c r="U26" s="91">
        <v>0</v>
      </c>
      <c r="V26" s="91">
        <v>0</v>
      </c>
      <c r="W26" s="91">
        <v>0</v>
      </c>
      <c r="X26" s="91">
        <v>0</v>
      </c>
      <c r="Y26" s="91">
        <v>0</v>
      </c>
      <c r="Z26" s="91">
        <v>0</v>
      </c>
      <c r="AA26" s="84">
        <v>5020.83</v>
      </c>
      <c r="AB26" s="91">
        <v>0</v>
      </c>
      <c r="AC26" s="91">
        <v>0</v>
      </c>
      <c r="AD26" s="91">
        <v>0</v>
      </c>
      <c r="AE26" s="91">
        <v>0</v>
      </c>
      <c r="AF26" s="91">
        <v>0</v>
      </c>
      <c r="AG26" s="91">
        <v>0</v>
      </c>
      <c r="AH26" s="91">
        <v>0</v>
      </c>
      <c r="AI26" s="91">
        <v>0</v>
      </c>
      <c r="AJ26" s="91">
        <v>0</v>
      </c>
      <c r="AK26" s="91">
        <v>0</v>
      </c>
      <c r="AL26" s="91">
        <v>0</v>
      </c>
      <c r="AM26" s="91">
        <v>0</v>
      </c>
      <c r="AN26" s="91">
        <v>0</v>
      </c>
      <c r="AO26" s="91">
        <v>0</v>
      </c>
      <c r="AP26" s="91">
        <v>0</v>
      </c>
      <c r="AQ26" s="91">
        <v>0</v>
      </c>
      <c r="AR26" s="91">
        <v>0</v>
      </c>
      <c r="AS26" s="91">
        <v>0</v>
      </c>
      <c r="AT26" s="91">
        <v>0</v>
      </c>
      <c r="AU26" s="91">
        <v>0</v>
      </c>
      <c r="AV26" s="91">
        <v>0</v>
      </c>
      <c r="AW26" s="91">
        <v>0</v>
      </c>
      <c r="AX26" s="91">
        <v>0</v>
      </c>
      <c r="AY26" s="91">
        <v>0</v>
      </c>
      <c r="AZ26" s="91">
        <v>0</v>
      </c>
      <c r="BA26" s="91">
        <v>5020.83</v>
      </c>
      <c r="BB26" s="84">
        <v>0</v>
      </c>
      <c r="BC26" s="91">
        <v>0</v>
      </c>
      <c r="BD26" s="91">
        <v>0</v>
      </c>
      <c r="BE26" s="91">
        <v>0</v>
      </c>
      <c r="BF26" s="91">
        <v>0</v>
      </c>
      <c r="BG26" s="91">
        <v>0</v>
      </c>
      <c r="BH26" s="91">
        <v>0</v>
      </c>
      <c r="BI26" s="91">
        <v>0</v>
      </c>
      <c r="BJ26" s="91">
        <v>0</v>
      </c>
      <c r="BK26" s="91">
        <v>0</v>
      </c>
      <c r="BL26" s="91">
        <v>0</v>
      </c>
      <c r="BM26" s="91">
        <v>0</v>
      </c>
      <c r="BN26" s="91">
        <v>0</v>
      </c>
      <c r="BO26" s="84">
        <v>0</v>
      </c>
      <c r="BP26" s="91">
        <v>0</v>
      </c>
      <c r="BQ26" s="91">
        <v>0</v>
      </c>
      <c r="BR26" s="91">
        <v>0</v>
      </c>
      <c r="BS26" s="91">
        <v>0</v>
      </c>
      <c r="BT26" s="84">
        <v>0</v>
      </c>
      <c r="BU26" s="91">
        <v>0</v>
      </c>
      <c r="BV26" s="91">
        <v>0</v>
      </c>
      <c r="BW26" s="91">
        <v>0</v>
      </c>
      <c r="BX26" s="91">
        <v>0</v>
      </c>
      <c r="BY26" s="91">
        <v>0</v>
      </c>
      <c r="BZ26" s="91">
        <v>0</v>
      </c>
      <c r="CA26" s="91">
        <v>0</v>
      </c>
      <c r="CB26" s="91">
        <v>0</v>
      </c>
      <c r="CC26" s="91">
        <v>0</v>
      </c>
      <c r="CD26" s="91">
        <v>0</v>
      </c>
      <c r="CE26" s="91">
        <v>0</v>
      </c>
      <c r="CF26" s="91">
        <v>0</v>
      </c>
      <c r="CG26" s="84">
        <v>0</v>
      </c>
      <c r="CH26" s="91">
        <v>0</v>
      </c>
      <c r="CI26" s="91">
        <v>0</v>
      </c>
      <c r="CJ26" s="91">
        <v>0</v>
      </c>
      <c r="CK26" s="91">
        <v>0</v>
      </c>
      <c r="CL26" s="91">
        <v>0</v>
      </c>
      <c r="CM26" s="91">
        <v>0</v>
      </c>
      <c r="CN26" s="91">
        <v>0</v>
      </c>
      <c r="CO26" s="91">
        <v>0</v>
      </c>
      <c r="CP26" s="91">
        <v>0</v>
      </c>
      <c r="CQ26" s="91">
        <v>0</v>
      </c>
      <c r="CR26" s="91">
        <v>0</v>
      </c>
      <c r="CS26" s="91">
        <v>0</v>
      </c>
      <c r="CT26" s="91">
        <v>0</v>
      </c>
      <c r="CU26" s="91">
        <v>0</v>
      </c>
      <c r="CV26" s="91">
        <v>0</v>
      </c>
      <c r="CW26" s="91">
        <v>0</v>
      </c>
      <c r="CX26" s="84">
        <v>0</v>
      </c>
      <c r="CY26" s="91">
        <v>0</v>
      </c>
      <c r="CZ26" s="91">
        <v>0</v>
      </c>
      <c r="DA26" s="84">
        <v>0</v>
      </c>
      <c r="DB26" s="91">
        <v>0</v>
      </c>
      <c r="DC26" s="91">
        <v>0</v>
      </c>
      <c r="DD26" s="91">
        <v>0</v>
      </c>
      <c r="DE26" s="91">
        <v>0</v>
      </c>
      <c r="DF26" s="91">
        <v>0</v>
      </c>
      <c r="DG26" s="91">
        <v>0</v>
      </c>
      <c r="DH26" s="84">
        <v>0</v>
      </c>
      <c r="DI26" s="91">
        <v>0</v>
      </c>
      <c r="DJ26" s="91">
        <v>0</v>
      </c>
      <c r="DK26" s="91">
        <v>0</v>
      </c>
      <c r="DL26" s="84">
        <v>0</v>
      </c>
      <c r="DM26" s="91">
        <v>0</v>
      </c>
      <c r="DN26" s="91">
        <v>0</v>
      </c>
      <c r="DO26" s="91">
        <v>0</v>
      </c>
      <c r="DP26" s="91">
        <v>0</v>
      </c>
      <c r="DQ26" s="91">
        <v>0</v>
      </c>
    </row>
    <row r="27" ht="22.5" customHeight="1" spans="1:121">
      <c r="A27" s="252" t="s">
        <v>313</v>
      </c>
      <c r="B27" s="253"/>
      <c r="C27" s="160"/>
      <c r="D27" s="294" t="s">
        <v>458</v>
      </c>
      <c r="E27" s="294" t="s">
        <v>459</v>
      </c>
      <c r="F27" s="294" t="s">
        <v>403</v>
      </c>
      <c r="G27" s="294" t="s">
        <v>460</v>
      </c>
      <c r="H27" s="294" t="s">
        <v>461</v>
      </c>
      <c r="I27" s="299" t="s">
        <v>406</v>
      </c>
      <c r="J27" s="362" t="s">
        <v>329</v>
      </c>
      <c r="K27" s="294" t="s">
        <v>407</v>
      </c>
      <c r="L27" s="84">
        <v>4000</v>
      </c>
      <c r="M27" s="84">
        <v>0</v>
      </c>
      <c r="N27" s="91">
        <v>0</v>
      </c>
      <c r="O27" s="91">
        <v>0</v>
      </c>
      <c r="P27" s="91">
        <v>0</v>
      </c>
      <c r="Q27" s="91">
        <v>0</v>
      </c>
      <c r="R27" s="91">
        <v>0</v>
      </c>
      <c r="S27" s="91">
        <v>0</v>
      </c>
      <c r="T27" s="91">
        <v>0</v>
      </c>
      <c r="U27" s="91">
        <v>0</v>
      </c>
      <c r="V27" s="91">
        <v>0</v>
      </c>
      <c r="W27" s="91">
        <v>0</v>
      </c>
      <c r="X27" s="91">
        <v>0</v>
      </c>
      <c r="Y27" s="91">
        <v>0</v>
      </c>
      <c r="Z27" s="91">
        <v>0</v>
      </c>
      <c r="AA27" s="84">
        <v>4000</v>
      </c>
      <c r="AB27" s="91">
        <v>0</v>
      </c>
      <c r="AC27" s="91">
        <v>0</v>
      </c>
      <c r="AD27" s="91">
        <v>0</v>
      </c>
      <c r="AE27" s="91">
        <v>0</v>
      </c>
      <c r="AF27" s="91">
        <v>0</v>
      </c>
      <c r="AG27" s="91">
        <v>0</v>
      </c>
      <c r="AH27" s="91">
        <v>0</v>
      </c>
      <c r="AI27" s="91">
        <v>0</v>
      </c>
      <c r="AJ27" s="91">
        <v>0</v>
      </c>
      <c r="AK27" s="91">
        <v>0</v>
      </c>
      <c r="AL27" s="91">
        <v>0</v>
      </c>
      <c r="AM27" s="91">
        <v>0</v>
      </c>
      <c r="AN27" s="91">
        <v>0</v>
      </c>
      <c r="AO27" s="91">
        <v>0</v>
      </c>
      <c r="AP27" s="91">
        <v>0</v>
      </c>
      <c r="AQ27" s="91">
        <v>0</v>
      </c>
      <c r="AR27" s="91">
        <v>0</v>
      </c>
      <c r="AS27" s="91">
        <v>0</v>
      </c>
      <c r="AT27" s="91">
        <v>0</v>
      </c>
      <c r="AU27" s="91">
        <v>0</v>
      </c>
      <c r="AV27" s="91">
        <v>4000</v>
      </c>
      <c r="AW27" s="91">
        <v>0</v>
      </c>
      <c r="AX27" s="91">
        <v>0</v>
      </c>
      <c r="AY27" s="91">
        <v>0</v>
      </c>
      <c r="AZ27" s="91">
        <v>0</v>
      </c>
      <c r="BA27" s="91">
        <v>0</v>
      </c>
      <c r="BB27" s="84">
        <v>0</v>
      </c>
      <c r="BC27" s="91">
        <v>0</v>
      </c>
      <c r="BD27" s="91">
        <v>0</v>
      </c>
      <c r="BE27" s="91">
        <v>0</v>
      </c>
      <c r="BF27" s="91">
        <v>0</v>
      </c>
      <c r="BG27" s="91">
        <v>0</v>
      </c>
      <c r="BH27" s="91">
        <v>0</v>
      </c>
      <c r="BI27" s="91">
        <v>0</v>
      </c>
      <c r="BJ27" s="91">
        <v>0</v>
      </c>
      <c r="BK27" s="91">
        <v>0</v>
      </c>
      <c r="BL27" s="91">
        <v>0</v>
      </c>
      <c r="BM27" s="91">
        <v>0</v>
      </c>
      <c r="BN27" s="91">
        <v>0</v>
      </c>
      <c r="BO27" s="84">
        <v>0</v>
      </c>
      <c r="BP27" s="91">
        <v>0</v>
      </c>
      <c r="BQ27" s="91">
        <v>0</v>
      </c>
      <c r="BR27" s="91">
        <v>0</v>
      </c>
      <c r="BS27" s="91">
        <v>0</v>
      </c>
      <c r="BT27" s="84">
        <v>0</v>
      </c>
      <c r="BU27" s="91">
        <v>0</v>
      </c>
      <c r="BV27" s="91">
        <v>0</v>
      </c>
      <c r="BW27" s="91">
        <v>0</v>
      </c>
      <c r="BX27" s="91">
        <v>0</v>
      </c>
      <c r="BY27" s="91">
        <v>0</v>
      </c>
      <c r="BZ27" s="91">
        <v>0</v>
      </c>
      <c r="CA27" s="91">
        <v>0</v>
      </c>
      <c r="CB27" s="91">
        <v>0</v>
      </c>
      <c r="CC27" s="91">
        <v>0</v>
      </c>
      <c r="CD27" s="91">
        <v>0</v>
      </c>
      <c r="CE27" s="91">
        <v>0</v>
      </c>
      <c r="CF27" s="91">
        <v>0</v>
      </c>
      <c r="CG27" s="84">
        <v>0</v>
      </c>
      <c r="CH27" s="91">
        <v>0</v>
      </c>
      <c r="CI27" s="91">
        <v>0</v>
      </c>
      <c r="CJ27" s="91">
        <v>0</v>
      </c>
      <c r="CK27" s="91">
        <v>0</v>
      </c>
      <c r="CL27" s="91">
        <v>0</v>
      </c>
      <c r="CM27" s="91">
        <v>0</v>
      </c>
      <c r="CN27" s="91">
        <v>0</v>
      </c>
      <c r="CO27" s="91">
        <v>0</v>
      </c>
      <c r="CP27" s="91">
        <v>0</v>
      </c>
      <c r="CQ27" s="91">
        <v>0</v>
      </c>
      <c r="CR27" s="91">
        <v>0</v>
      </c>
      <c r="CS27" s="91">
        <v>0</v>
      </c>
      <c r="CT27" s="91">
        <v>0</v>
      </c>
      <c r="CU27" s="91">
        <v>0</v>
      </c>
      <c r="CV27" s="91">
        <v>0</v>
      </c>
      <c r="CW27" s="91">
        <v>0</v>
      </c>
      <c r="CX27" s="84">
        <v>0</v>
      </c>
      <c r="CY27" s="91">
        <v>0</v>
      </c>
      <c r="CZ27" s="91">
        <v>0</v>
      </c>
      <c r="DA27" s="84">
        <v>0</v>
      </c>
      <c r="DB27" s="91">
        <v>0</v>
      </c>
      <c r="DC27" s="91">
        <v>0</v>
      </c>
      <c r="DD27" s="91">
        <v>0</v>
      </c>
      <c r="DE27" s="91">
        <v>0</v>
      </c>
      <c r="DF27" s="91">
        <v>0</v>
      </c>
      <c r="DG27" s="91">
        <v>0</v>
      </c>
      <c r="DH27" s="84">
        <v>0</v>
      </c>
      <c r="DI27" s="91">
        <v>0</v>
      </c>
      <c r="DJ27" s="91">
        <v>0</v>
      </c>
      <c r="DK27" s="91">
        <v>0</v>
      </c>
      <c r="DL27" s="84">
        <v>0</v>
      </c>
      <c r="DM27" s="91">
        <v>0</v>
      </c>
      <c r="DN27" s="91">
        <v>0</v>
      </c>
      <c r="DO27" s="91">
        <v>0</v>
      </c>
      <c r="DP27" s="91">
        <v>0</v>
      </c>
      <c r="DQ27" s="91">
        <v>0</v>
      </c>
    </row>
    <row r="28" s="243" customFormat="1" ht="22.5" customHeight="1" spans="1:121">
      <c r="A28" s="256"/>
      <c r="B28" s="256"/>
      <c r="C28" s="256"/>
      <c r="D28" s="295"/>
      <c r="E28" s="295"/>
      <c r="F28" s="295"/>
      <c r="G28" s="295"/>
      <c r="H28" s="295"/>
      <c r="I28" s="295"/>
      <c r="J28" s="295"/>
      <c r="L28" s="277"/>
      <c r="M28" s="277"/>
      <c r="N28" s="278"/>
      <c r="O28" s="278"/>
      <c r="P28" s="278"/>
      <c r="Q28" s="278"/>
      <c r="R28" s="278"/>
      <c r="S28" s="278"/>
      <c r="T28" s="278"/>
      <c r="U28" s="278"/>
      <c r="V28" s="278"/>
      <c r="W28" s="278"/>
      <c r="X28" s="278"/>
      <c r="Y28" s="278"/>
      <c r="Z28" s="278"/>
      <c r="AA28" s="277"/>
      <c r="AB28" s="278"/>
      <c r="AC28" s="278"/>
      <c r="AD28" s="278"/>
      <c r="AE28" s="278"/>
      <c r="AF28" s="278"/>
      <c r="AG28" s="278"/>
      <c r="AH28" s="278"/>
      <c r="AI28" s="278"/>
      <c r="AJ28" s="278"/>
      <c r="AK28" s="278"/>
      <c r="AL28" s="278"/>
      <c r="AM28" s="278"/>
      <c r="AN28" s="278"/>
      <c r="AO28" s="278"/>
      <c r="AP28" s="278"/>
      <c r="AQ28" s="278"/>
      <c r="AR28" s="278"/>
      <c r="AS28" s="278"/>
      <c r="AT28" s="278"/>
      <c r="AU28" s="278"/>
      <c r="AV28" s="278"/>
      <c r="AW28" s="278"/>
      <c r="AX28" s="278"/>
      <c r="AY28" s="278"/>
      <c r="AZ28" s="278"/>
      <c r="BA28" s="278"/>
      <c r="BB28" s="277"/>
      <c r="BC28" s="278"/>
      <c r="BD28" s="278"/>
      <c r="BE28" s="278"/>
      <c r="BF28" s="278"/>
      <c r="BG28" s="278"/>
      <c r="BH28" s="278"/>
      <c r="BI28" s="278"/>
      <c r="BJ28" s="278"/>
      <c r="BK28" s="278"/>
      <c r="BL28" s="278"/>
      <c r="BM28" s="278"/>
      <c r="BN28" s="278"/>
      <c r="BO28" s="277"/>
      <c r="BP28" s="278"/>
      <c r="BQ28" s="278"/>
      <c r="BR28" s="278"/>
      <c r="BS28" s="278"/>
      <c r="BT28" s="277"/>
      <c r="BU28" s="278"/>
      <c r="BV28" s="278"/>
      <c r="BW28" s="278"/>
      <c r="BX28" s="278"/>
      <c r="BY28" s="278"/>
      <c r="BZ28" s="278"/>
      <c r="CA28" s="278"/>
      <c r="CB28" s="278"/>
      <c r="CC28" s="278"/>
      <c r="CD28" s="278"/>
      <c r="CE28" s="278"/>
      <c r="CF28" s="278"/>
      <c r="CG28" s="277"/>
      <c r="CH28" s="278"/>
      <c r="CI28" s="278"/>
      <c r="CJ28" s="278"/>
      <c r="CK28" s="278"/>
      <c r="CL28" s="278"/>
      <c r="CM28" s="278"/>
      <c r="CN28" s="278"/>
      <c r="CO28" s="278"/>
      <c r="CP28" s="278"/>
      <c r="CQ28" s="278"/>
      <c r="CR28" s="278"/>
      <c r="CS28" s="278"/>
      <c r="CT28" s="278"/>
      <c r="CU28" s="278"/>
      <c r="CV28" s="278"/>
      <c r="CW28" s="278"/>
      <c r="CX28" s="277"/>
      <c r="CY28" s="278"/>
      <c r="CZ28" s="278"/>
      <c r="DA28" s="277"/>
      <c r="DB28" s="278"/>
      <c r="DC28" s="278"/>
      <c r="DD28" s="278"/>
      <c r="DE28" s="278"/>
      <c r="DF28" s="261"/>
      <c r="DG28" s="278"/>
      <c r="DH28" s="277"/>
      <c r="DI28" s="278"/>
      <c r="DJ28" s="278"/>
      <c r="DK28" s="278"/>
      <c r="DL28" s="277"/>
      <c r="DM28" s="278"/>
      <c r="DN28" s="278"/>
      <c r="DO28" s="278"/>
      <c r="DP28" s="278"/>
      <c r="DQ28" s="278"/>
    </row>
  </sheetData>
  <mergeCells count="16">
    <mergeCell ref="A1:AT1"/>
    <mergeCell ref="A3:E3"/>
    <mergeCell ref="A4:K4"/>
    <mergeCell ref="M4:Z4"/>
    <mergeCell ref="AA4:BA4"/>
    <mergeCell ref="BB4:BN4"/>
    <mergeCell ref="BO4:BS4"/>
    <mergeCell ref="BT4:CF4"/>
    <mergeCell ref="CG4:CW4"/>
    <mergeCell ref="CX4:CZ4"/>
    <mergeCell ref="DA4:DG4"/>
    <mergeCell ref="DH4:DK4"/>
    <mergeCell ref="DL4:DQ4"/>
    <mergeCell ref="A5:C5"/>
    <mergeCell ref="A28:C28"/>
    <mergeCell ref="L4:L5"/>
  </mergeCells>
  <printOptions horizontalCentered="1" verticalCentered="1"/>
  <pageMargins left="0.52" right="0.1" top="1.25" bottom="0.4" header="0.31" footer="0.31"/>
  <pageSetup paperSize="8" scale="75" orientation="landscape" blackAndWhite="1" useFirstPageNumber="1"/>
  <headerFooter>
    <oddHeader>&amp;L
&amp;16&amp;"Calibri"&amp;K000000编制单位：朔州市红十字会&amp;C
&amp;21&amp;"Calibri"&amp;B&amp;K000000一般公共预算财政拨款项目支出决算明细表&amp;R
&amp;16&amp;"Calibri"&amp;K000000财决08-2表
&amp;16&amp;"Calibri"&amp;K000000金额单位：元</oddHeader>
    <oddFooter>&amp;C第 &amp;P 页，共 &amp;N 页</oddFooter>
  </headerFooter>
  <tableParts count="1">
    <tablePart r:id="rId1"/>
  </tablePar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showGridLines="0" workbookViewId="0">
      <pane xSplit="4" ySplit="8" topLeftCell="E9" activePane="bottomRight" state="frozen"/>
      <selection/>
      <selection pane="topRight"/>
      <selection pane="bottomLeft"/>
      <selection pane="bottomRight" activeCell="A1" sqref="A1:T1"/>
    </sheetView>
  </sheetViews>
  <sheetFormatPr defaultColWidth="9" defaultRowHeight="14.25" customHeight="1"/>
  <cols>
    <col min="1" max="3" width="3.5" style="336" customWidth="1"/>
    <col min="4" max="4" width="27.5" style="336" customWidth="1"/>
    <col min="5" max="9" width="18.75" style="336" customWidth="1"/>
    <col min="10" max="10" width="18.75" style="354" customWidth="1"/>
    <col min="11" max="20" width="18.75" style="336" customWidth="1"/>
  </cols>
  <sheetData>
    <row r="1" s="353" customFormat="1" ht="21" customHeight="1" spans="1:20">
      <c r="A1" s="355" t="s">
        <v>611</v>
      </c>
      <c r="B1" s="355"/>
      <c r="C1" s="355"/>
      <c r="D1" s="355"/>
      <c r="E1" s="355"/>
      <c r="F1" s="355"/>
      <c r="G1" s="355"/>
      <c r="H1" s="355"/>
      <c r="I1" s="355"/>
      <c r="J1" s="355"/>
      <c r="K1" s="355"/>
      <c r="L1" s="355"/>
      <c r="M1" s="355"/>
      <c r="N1" s="355"/>
      <c r="O1" s="355"/>
      <c r="P1" s="355"/>
      <c r="Q1" s="355"/>
      <c r="R1" s="355"/>
      <c r="S1" s="355"/>
      <c r="T1" s="355"/>
    </row>
    <row r="2" s="263" customFormat="1" ht="18" customHeight="1" spans="1:20">
      <c r="A2" s="356"/>
      <c r="B2" s="356"/>
      <c r="C2" s="356"/>
      <c r="D2" s="356"/>
      <c r="E2" s="357" t="s">
        <v>612</v>
      </c>
      <c r="F2" s="357"/>
      <c r="G2" s="357"/>
      <c r="H2" s="357"/>
      <c r="I2" s="357"/>
      <c r="J2" s="357"/>
      <c r="K2" s="357"/>
      <c r="L2" s="357"/>
      <c r="M2" s="357"/>
      <c r="N2" s="357"/>
      <c r="O2" s="357"/>
      <c r="P2" s="357"/>
      <c r="Q2" s="357"/>
      <c r="R2" s="357"/>
      <c r="S2" s="357"/>
      <c r="T2" s="357"/>
    </row>
    <row r="3" s="263" customFormat="1" ht="18" customHeight="1" spans="1:20">
      <c r="A3" s="271" t="s">
        <v>64</v>
      </c>
      <c r="B3" s="358"/>
      <c r="C3" s="358"/>
      <c r="D3" s="358"/>
      <c r="E3" s="359"/>
      <c r="F3" s="360"/>
      <c r="G3" s="360"/>
      <c r="H3" s="360"/>
      <c r="I3" s="360"/>
      <c r="J3" s="360"/>
      <c r="K3" s="360"/>
      <c r="L3" s="360"/>
      <c r="M3" s="360"/>
      <c r="N3" s="360"/>
      <c r="O3" s="360"/>
      <c r="P3" s="360"/>
      <c r="Q3" s="360"/>
      <c r="R3" s="360"/>
      <c r="S3" s="360"/>
      <c r="T3" s="360" t="s">
        <v>65</v>
      </c>
    </row>
    <row r="4" s="264" customFormat="1" ht="18" customHeight="1" spans="1:20">
      <c r="A4" s="145" t="s">
        <v>597</v>
      </c>
      <c r="B4" s="145"/>
      <c r="C4" s="145"/>
      <c r="D4" s="145"/>
      <c r="E4" s="145" t="s">
        <v>188</v>
      </c>
      <c r="F4" s="145"/>
      <c r="G4" s="145"/>
      <c r="H4" s="145" t="s">
        <v>257</v>
      </c>
      <c r="I4" s="145"/>
      <c r="J4" s="145"/>
      <c r="K4" s="145" t="s">
        <v>598</v>
      </c>
      <c r="L4" s="145"/>
      <c r="M4" s="145"/>
      <c r="N4" s="145"/>
      <c r="O4" s="145"/>
      <c r="P4" s="145" t="s">
        <v>190</v>
      </c>
      <c r="Q4" s="145"/>
      <c r="R4" s="145"/>
      <c r="S4" s="145"/>
      <c r="T4" s="145"/>
    </row>
    <row r="5" s="264" customFormat="1" ht="18" customHeight="1" spans="1:20">
      <c r="A5" s="145" t="s">
        <v>260</v>
      </c>
      <c r="B5" s="145"/>
      <c r="C5" s="145"/>
      <c r="D5" s="145" t="s">
        <v>261</v>
      </c>
      <c r="E5" s="145" t="s">
        <v>262</v>
      </c>
      <c r="F5" s="145" t="s">
        <v>263</v>
      </c>
      <c r="G5" s="145" t="s">
        <v>264</v>
      </c>
      <c r="H5" s="145" t="s">
        <v>262</v>
      </c>
      <c r="I5" s="145" t="s">
        <v>473</v>
      </c>
      <c r="J5" s="285" t="s">
        <v>474</v>
      </c>
      <c r="K5" s="145" t="s">
        <v>262</v>
      </c>
      <c r="L5" s="145" t="s">
        <v>599</v>
      </c>
      <c r="M5" s="145"/>
      <c r="N5" s="145"/>
      <c r="O5" s="145" t="s">
        <v>474</v>
      </c>
      <c r="P5" s="145" t="s">
        <v>262</v>
      </c>
      <c r="Q5" s="145" t="s">
        <v>263</v>
      </c>
      <c r="R5" s="145" t="s">
        <v>264</v>
      </c>
      <c r="S5" s="145"/>
      <c r="T5" s="145"/>
    </row>
    <row r="6" s="264" customFormat="1" ht="36" customHeight="1" spans="1:20">
      <c r="A6" s="145"/>
      <c r="B6" s="145"/>
      <c r="C6" s="145"/>
      <c r="D6" s="145"/>
      <c r="E6" s="145"/>
      <c r="F6" s="145"/>
      <c r="G6" s="145"/>
      <c r="H6" s="145"/>
      <c r="I6" s="145"/>
      <c r="J6" s="285"/>
      <c r="K6" s="145"/>
      <c r="L6" s="145" t="s">
        <v>201</v>
      </c>
      <c r="M6" s="145" t="s">
        <v>600</v>
      </c>
      <c r="N6" s="145" t="s">
        <v>339</v>
      </c>
      <c r="O6" s="145"/>
      <c r="P6" s="145"/>
      <c r="Q6" s="145"/>
      <c r="R6" s="145" t="s">
        <v>201</v>
      </c>
      <c r="S6" s="145" t="s">
        <v>271</v>
      </c>
      <c r="T6" s="145" t="s">
        <v>272</v>
      </c>
    </row>
    <row r="7" s="264" customFormat="1" ht="22.5" customHeight="1" spans="1:20">
      <c r="A7" s="145" t="s">
        <v>273</v>
      </c>
      <c r="B7" s="145" t="s">
        <v>274</v>
      </c>
      <c r="C7" s="145" t="s">
        <v>275</v>
      </c>
      <c r="D7" s="145" t="s">
        <v>276</v>
      </c>
      <c r="E7" s="145">
        <v>1</v>
      </c>
      <c r="F7" s="145">
        <v>2</v>
      </c>
      <c r="G7" s="145">
        <v>3</v>
      </c>
      <c r="H7" s="145">
        <v>4</v>
      </c>
      <c r="I7" s="145">
        <v>5</v>
      </c>
      <c r="J7" s="285">
        <v>6</v>
      </c>
      <c r="K7" s="145">
        <v>7</v>
      </c>
      <c r="L7" s="145">
        <v>8</v>
      </c>
      <c r="M7" s="145">
        <v>9</v>
      </c>
      <c r="N7" s="145">
        <v>10</v>
      </c>
      <c r="O7" s="145">
        <v>11</v>
      </c>
      <c r="P7" s="145">
        <v>12</v>
      </c>
      <c r="Q7" s="145">
        <v>13</v>
      </c>
      <c r="R7" s="145">
        <v>14</v>
      </c>
      <c r="S7" s="145">
        <v>15</v>
      </c>
      <c r="T7" s="145">
        <v>16</v>
      </c>
    </row>
    <row r="8" s="242" customFormat="1" ht="22.5" customHeight="1" spans="1:20">
      <c r="A8" s="252"/>
      <c r="B8" s="253"/>
      <c r="C8" s="160"/>
      <c r="D8" s="275" t="s">
        <v>262</v>
      </c>
      <c r="E8" s="276">
        <v>0</v>
      </c>
      <c r="F8" s="91">
        <v>0</v>
      </c>
      <c r="G8" s="91">
        <v>0</v>
      </c>
      <c r="H8" s="276">
        <v>0</v>
      </c>
      <c r="I8" s="91">
        <v>0</v>
      </c>
      <c r="J8" s="288">
        <v>0</v>
      </c>
      <c r="K8" s="84">
        <v>0</v>
      </c>
      <c r="L8" s="84">
        <v>0</v>
      </c>
      <c r="M8" s="122">
        <v>0</v>
      </c>
      <c r="N8" s="122">
        <v>0</v>
      </c>
      <c r="O8" s="122">
        <v>0</v>
      </c>
      <c r="P8" s="276">
        <v>0</v>
      </c>
      <c r="Q8" s="91">
        <v>0</v>
      </c>
      <c r="R8" s="276">
        <v>0</v>
      </c>
      <c r="S8" s="91">
        <v>0</v>
      </c>
      <c r="T8" s="91">
        <v>0</v>
      </c>
    </row>
    <row r="9" s="243" customFormat="1" ht="22.5" customHeight="1" spans="1:20">
      <c r="A9" s="256"/>
      <c r="B9" s="256"/>
      <c r="C9" s="256"/>
      <c r="D9" s="256"/>
      <c r="E9" s="277"/>
      <c r="F9" s="278"/>
      <c r="G9" s="278"/>
      <c r="H9" s="277"/>
      <c r="I9" s="278"/>
      <c r="J9" s="287"/>
      <c r="K9" s="287"/>
      <c r="L9" s="287"/>
      <c r="M9" s="287"/>
      <c r="N9" s="287"/>
      <c r="O9" s="287"/>
      <c r="P9" s="287"/>
      <c r="Q9" s="278"/>
      <c r="R9" s="277"/>
      <c r="S9" s="278"/>
      <c r="T9" s="278"/>
    </row>
  </sheetData>
  <mergeCells count="23">
    <mergeCell ref="A1:T1"/>
    <mergeCell ref="E2:T2"/>
    <mergeCell ref="A3:E3"/>
    <mergeCell ref="A4:D4"/>
    <mergeCell ref="E4:G4"/>
    <mergeCell ref="H4:J4"/>
    <mergeCell ref="K4:O4"/>
    <mergeCell ref="P4:T4"/>
    <mergeCell ref="L5:N5"/>
    <mergeCell ref="R5:T5"/>
    <mergeCell ref="A9:C9"/>
    <mergeCell ref="D5:D6"/>
    <mergeCell ref="E5:E6"/>
    <mergeCell ref="F5:F6"/>
    <mergeCell ref="G5:G6"/>
    <mergeCell ref="H5:H6"/>
    <mergeCell ref="I5:I6"/>
    <mergeCell ref="J5:J6"/>
    <mergeCell ref="K5:K6"/>
    <mergeCell ref="O5:O6"/>
    <mergeCell ref="P5:P6"/>
    <mergeCell ref="Q5:Q6"/>
    <mergeCell ref="A5:C6"/>
  </mergeCells>
  <printOptions horizontalCentered="1" verticalCentered="1"/>
  <pageMargins left="0.52" right="0.1" top="1.25" bottom="0.4" header="0.31" footer="0.31"/>
  <pageSetup paperSize="8" scale="75" orientation="landscape" blackAndWhite="1" useFirstPageNumber="1"/>
  <headerFooter>
    <oddHeader>&amp;L
&amp;16&amp;"Calibri"&amp;K000000编制单位：朔州市红十字会&amp;C
&amp;21&amp;"Calibri"&amp;B&amp;K000000政府性基金预算财政拨款收入支出决算表&amp;R
&amp;16&amp;"Calibri"&amp;K000000财决09表
&amp;16&amp;"Calibri"&amp;K000000金额单位：元</oddHeader>
    <oddFooter>&amp;C第 &amp;P 页，共 &amp;N 页</oddFooter>
  </headerFooter>
  <tableParts count="1">
    <tablePart r:id="rId1"/>
  </tablePar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7"/>
  <sheetViews>
    <sheetView showGridLines="0" workbookViewId="0">
      <pane xSplit="4" ySplit="7" topLeftCell="E8" activePane="bottomRight" state="frozen"/>
      <selection/>
      <selection pane="topRight"/>
      <selection pane="bottomLeft"/>
      <selection pane="bottomRight" activeCell="A1" sqref="A1:AM1"/>
    </sheetView>
  </sheetViews>
  <sheetFormatPr defaultColWidth="9" defaultRowHeight="14.25" customHeight="1" outlineLevelRow="6"/>
  <cols>
    <col min="1" max="3" width="3.5" style="266" customWidth="1"/>
    <col min="4" max="4" width="27.5" style="266" customWidth="1"/>
    <col min="5" max="39" width="18.75" style="267" customWidth="1"/>
    <col min="40" max="102" width="18.75" style="266" customWidth="1"/>
    <col min="103" max="103" width="18.75" customWidth="1"/>
    <col min="104" max="112" width="18.75" style="266" customWidth="1"/>
    <col min="113" max="113" width="18.75" customWidth="1"/>
    <col min="114" max="114" width="18.75" style="266" customWidth="1"/>
  </cols>
  <sheetData>
    <row r="1" s="262" customFormat="1" ht="21" customHeight="1" spans="1:112">
      <c r="A1" s="245" t="s">
        <v>613</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S1" s="279"/>
      <c r="BT1" s="279"/>
      <c r="BU1" s="279"/>
      <c r="BV1" s="279"/>
      <c r="BW1" s="279"/>
      <c r="BX1" s="279"/>
      <c r="BY1" s="279"/>
      <c r="BZ1" s="279"/>
      <c r="CA1" s="279"/>
      <c r="CB1" s="279"/>
      <c r="CC1" s="279"/>
      <c r="CD1" s="279"/>
      <c r="CE1" s="279"/>
      <c r="CF1" s="279"/>
      <c r="CG1" s="279"/>
      <c r="CH1" s="279"/>
      <c r="CI1" s="279"/>
      <c r="CJ1" s="279"/>
      <c r="CK1" s="279"/>
      <c r="CL1" s="279"/>
      <c r="CM1" s="279"/>
      <c r="CN1" s="279"/>
      <c r="CO1" s="279"/>
      <c r="CP1" s="279"/>
      <c r="CQ1" s="279"/>
      <c r="CR1" s="279"/>
      <c r="CS1" s="279"/>
      <c r="CT1" s="279"/>
      <c r="CU1" s="279"/>
      <c r="CV1" s="279"/>
      <c r="CW1" s="279"/>
      <c r="CX1" s="279"/>
      <c r="CZ1" s="279"/>
      <c r="DA1" s="279"/>
      <c r="DB1" s="279"/>
      <c r="DC1" s="279"/>
      <c r="DD1" s="279"/>
      <c r="DE1" s="279"/>
      <c r="DF1" s="279"/>
      <c r="DG1" s="279"/>
      <c r="DH1" s="279"/>
    </row>
    <row r="2" s="263" customFormat="1" ht="18" customHeight="1" spans="1:114">
      <c r="A2" s="269"/>
      <c r="B2" s="269"/>
      <c r="C2" s="269"/>
      <c r="D2" s="26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80"/>
      <c r="AO2" s="280"/>
      <c r="AP2" s="280"/>
      <c r="AQ2" s="280"/>
      <c r="AR2" s="280"/>
      <c r="AS2" s="280"/>
      <c r="AT2" s="280"/>
      <c r="AU2" s="280"/>
      <c r="AV2" s="280"/>
      <c r="AW2" s="280"/>
      <c r="AX2" s="280"/>
      <c r="AY2" s="280"/>
      <c r="AZ2" s="280"/>
      <c r="BA2" s="280"/>
      <c r="BB2" s="280"/>
      <c r="BC2" s="280"/>
      <c r="BD2" s="280"/>
      <c r="BE2" s="280"/>
      <c r="BF2" s="280"/>
      <c r="BG2" s="280"/>
      <c r="BH2" s="280"/>
      <c r="BI2" s="280"/>
      <c r="BJ2" s="280"/>
      <c r="BK2" s="280"/>
      <c r="BL2" s="280"/>
      <c r="BM2" s="280"/>
      <c r="BN2" s="280"/>
      <c r="BO2" s="280"/>
      <c r="BP2" s="280"/>
      <c r="BQ2" s="280"/>
      <c r="BR2" s="280"/>
      <c r="BS2" s="280"/>
      <c r="BT2" s="280"/>
      <c r="BU2" s="280"/>
      <c r="BV2" s="280"/>
      <c r="BW2" s="280"/>
      <c r="BX2" s="280"/>
      <c r="BY2" s="280"/>
      <c r="BZ2" s="280"/>
      <c r="CA2" s="280"/>
      <c r="CB2" s="280"/>
      <c r="CC2" s="280"/>
      <c r="CD2" s="280"/>
      <c r="CE2" s="280"/>
      <c r="CF2" s="280"/>
      <c r="CG2" s="280"/>
      <c r="CH2" s="280"/>
      <c r="CI2" s="280"/>
      <c r="CJ2" s="280"/>
      <c r="CK2" s="280"/>
      <c r="CL2" s="280"/>
      <c r="CM2" s="280"/>
      <c r="CN2" s="280"/>
      <c r="CO2" s="280"/>
      <c r="CP2" s="280"/>
      <c r="CQ2" s="280"/>
      <c r="CR2" s="280"/>
      <c r="CS2" s="280"/>
      <c r="CT2" s="280"/>
      <c r="CU2" s="280"/>
      <c r="CV2" s="280"/>
      <c r="CW2" s="280"/>
      <c r="CX2" s="280"/>
      <c r="CZ2" s="280"/>
      <c r="DA2" s="280"/>
      <c r="DB2" s="280"/>
      <c r="DC2" s="280"/>
      <c r="DD2" s="280"/>
      <c r="DE2" s="280"/>
      <c r="DF2" s="280"/>
      <c r="DG2" s="280"/>
      <c r="DH2" s="280"/>
      <c r="DJ2" s="290" t="s">
        <v>614</v>
      </c>
    </row>
    <row r="3" s="263" customFormat="1" ht="18" customHeight="1" spans="1:114">
      <c r="A3" s="271" t="s">
        <v>64</v>
      </c>
      <c r="B3" s="272"/>
      <c r="C3" s="272"/>
      <c r="D3" s="272"/>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81"/>
      <c r="AO3" s="281"/>
      <c r="AP3" s="281"/>
      <c r="AQ3" s="281"/>
      <c r="AR3" s="281"/>
      <c r="AS3" s="281"/>
      <c r="AT3" s="281"/>
      <c r="AU3" s="281"/>
      <c r="AV3" s="281"/>
      <c r="AW3" s="281"/>
      <c r="AX3" s="281"/>
      <c r="AY3" s="281"/>
      <c r="AZ3" s="281"/>
      <c r="BA3" s="281"/>
      <c r="BB3" s="281"/>
      <c r="BC3" s="281"/>
      <c r="BD3" s="281"/>
      <c r="BE3" s="281"/>
      <c r="BF3" s="281"/>
      <c r="BG3" s="281"/>
      <c r="BH3" s="281"/>
      <c r="BI3" s="281"/>
      <c r="BJ3" s="281"/>
      <c r="BK3" s="281"/>
      <c r="BL3" s="281"/>
      <c r="BM3" s="281"/>
      <c r="BN3" s="281"/>
      <c r="BO3" s="281"/>
      <c r="BP3" s="281"/>
      <c r="BQ3" s="281"/>
      <c r="BR3" s="281"/>
      <c r="BS3" s="281"/>
      <c r="BT3" s="281"/>
      <c r="BU3" s="281"/>
      <c r="BV3" s="281"/>
      <c r="BW3" s="281"/>
      <c r="BX3" s="281"/>
      <c r="BY3" s="281"/>
      <c r="BZ3" s="281"/>
      <c r="CA3" s="281"/>
      <c r="CB3" s="281"/>
      <c r="CC3" s="281"/>
      <c r="CD3" s="281"/>
      <c r="CE3" s="281"/>
      <c r="CF3" s="281"/>
      <c r="CG3" s="281"/>
      <c r="CH3" s="281"/>
      <c r="CI3" s="281"/>
      <c r="CJ3" s="281"/>
      <c r="CK3" s="281"/>
      <c r="CL3" s="281"/>
      <c r="CM3" s="281"/>
      <c r="CN3" s="281"/>
      <c r="CO3" s="281"/>
      <c r="CP3" s="281"/>
      <c r="CQ3" s="281"/>
      <c r="CR3" s="281"/>
      <c r="CS3" s="281"/>
      <c r="CT3" s="281"/>
      <c r="CU3" s="281"/>
      <c r="CV3" s="281"/>
      <c r="CW3" s="281"/>
      <c r="CX3" s="281"/>
      <c r="CZ3" s="281"/>
      <c r="DA3" s="281"/>
      <c r="DB3" s="281"/>
      <c r="DC3" s="281"/>
      <c r="DD3" s="281"/>
      <c r="DE3" s="281"/>
      <c r="DF3" s="281"/>
      <c r="DG3" s="281"/>
      <c r="DH3" s="281"/>
      <c r="DJ3" s="291" t="s">
        <v>65</v>
      </c>
    </row>
    <row r="4" s="264" customFormat="1" ht="18" customHeight="1" spans="1:114">
      <c r="A4" s="145" t="s">
        <v>480</v>
      </c>
      <c r="B4" s="145"/>
      <c r="C4" s="145"/>
      <c r="D4" s="145"/>
      <c r="E4" s="145" t="s">
        <v>262</v>
      </c>
      <c r="F4" s="145" t="s">
        <v>481</v>
      </c>
      <c r="G4" s="145"/>
      <c r="H4" s="145"/>
      <c r="I4" s="145"/>
      <c r="J4" s="145"/>
      <c r="K4" s="145"/>
      <c r="L4" s="145"/>
      <c r="M4" s="145"/>
      <c r="N4" s="145"/>
      <c r="O4" s="145"/>
      <c r="P4" s="145"/>
      <c r="Q4" s="145"/>
      <c r="R4" s="145"/>
      <c r="S4" s="145"/>
      <c r="T4" s="145" t="s">
        <v>482</v>
      </c>
      <c r="U4" s="145"/>
      <c r="V4" s="145"/>
      <c r="W4" s="145"/>
      <c r="X4" s="145"/>
      <c r="Y4" s="145"/>
      <c r="Z4" s="145"/>
      <c r="AA4" s="145"/>
      <c r="AB4" s="145"/>
      <c r="AC4" s="145"/>
      <c r="AD4" s="145"/>
      <c r="AE4" s="145"/>
      <c r="AF4" s="145"/>
      <c r="AG4" s="145"/>
      <c r="AH4" s="145"/>
      <c r="AI4" s="145"/>
      <c r="AJ4" s="145"/>
      <c r="AK4" s="145"/>
      <c r="AL4" s="145"/>
      <c r="AM4" s="145"/>
      <c r="AN4" s="145" t="s">
        <v>482</v>
      </c>
      <c r="AO4" s="145"/>
      <c r="AP4" s="145"/>
      <c r="AQ4" s="145"/>
      <c r="AR4" s="145"/>
      <c r="AS4" s="145"/>
      <c r="AT4" s="145"/>
      <c r="AU4" s="145" t="s">
        <v>483</v>
      </c>
      <c r="AV4" s="145"/>
      <c r="AW4" s="145"/>
      <c r="AX4" s="145"/>
      <c r="AY4" s="145"/>
      <c r="AZ4" s="145"/>
      <c r="BA4" s="145"/>
      <c r="BB4" s="145"/>
      <c r="BC4" s="145"/>
      <c r="BD4" s="145"/>
      <c r="BE4" s="145"/>
      <c r="BF4" s="145"/>
      <c r="BG4" s="145"/>
      <c r="BH4" s="145" t="s">
        <v>484</v>
      </c>
      <c r="BI4" s="145"/>
      <c r="BJ4" s="145"/>
      <c r="BK4" s="145"/>
      <c r="BL4" s="145"/>
      <c r="BM4" s="145" t="s">
        <v>485</v>
      </c>
      <c r="BN4" s="145"/>
      <c r="BO4" s="145"/>
      <c r="BP4" s="145"/>
      <c r="BQ4" s="145"/>
      <c r="BR4" s="145"/>
      <c r="BS4" s="145"/>
      <c r="BT4" s="145"/>
      <c r="BU4" s="145"/>
      <c r="BV4" s="145"/>
      <c r="BW4" s="145"/>
      <c r="BX4" s="145"/>
      <c r="BY4" s="145"/>
      <c r="BZ4" s="145" t="s">
        <v>486</v>
      </c>
      <c r="CA4" s="145"/>
      <c r="CB4" s="145"/>
      <c r="CC4" s="145"/>
      <c r="CD4" s="145"/>
      <c r="CE4" s="145"/>
      <c r="CF4" s="145"/>
      <c r="CG4" s="145"/>
      <c r="CH4" s="145"/>
      <c r="CI4" s="145"/>
      <c r="CJ4" s="145"/>
      <c r="CK4" s="145"/>
      <c r="CL4" s="145"/>
      <c r="CM4" s="145"/>
      <c r="CN4" s="145"/>
      <c r="CO4" s="145"/>
      <c r="CP4" s="145"/>
      <c r="CQ4" s="145" t="s">
        <v>487</v>
      </c>
      <c r="CR4" s="145"/>
      <c r="CS4" s="145"/>
      <c r="CT4" s="145" t="s">
        <v>488</v>
      </c>
      <c r="CU4" s="145"/>
      <c r="CV4" s="145"/>
      <c r="CW4" s="145"/>
      <c r="CX4" s="145"/>
      <c r="CY4" s="145"/>
      <c r="CZ4" s="145"/>
      <c r="DA4" s="145" t="s">
        <v>489</v>
      </c>
      <c r="DB4" s="145"/>
      <c r="DC4" s="145"/>
      <c r="DD4" s="145"/>
      <c r="DE4" s="145" t="s">
        <v>310</v>
      </c>
      <c r="DF4" s="145"/>
      <c r="DG4" s="145"/>
      <c r="DH4" s="145"/>
      <c r="DI4" s="145"/>
      <c r="DJ4" s="145"/>
    </row>
    <row r="5" s="264" customFormat="1" ht="34.5" customHeight="1" spans="1:114">
      <c r="A5" s="145" t="s">
        <v>260</v>
      </c>
      <c r="B5" s="145"/>
      <c r="C5" s="145"/>
      <c r="D5" s="145" t="s">
        <v>261</v>
      </c>
      <c r="E5" s="145"/>
      <c r="F5" s="145" t="s">
        <v>201</v>
      </c>
      <c r="G5" s="145" t="s">
        <v>490</v>
      </c>
      <c r="H5" s="145" t="s">
        <v>491</v>
      </c>
      <c r="I5" s="145" t="s">
        <v>492</v>
      </c>
      <c r="J5" s="145" t="s">
        <v>493</v>
      </c>
      <c r="K5" s="145" t="s">
        <v>494</v>
      </c>
      <c r="L5" s="145" t="s">
        <v>495</v>
      </c>
      <c r="M5" s="145" t="s">
        <v>496</v>
      </c>
      <c r="N5" s="145" t="s">
        <v>497</v>
      </c>
      <c r="O5" s="145" t="s">
        <v>498</v>
      </c>
      <c r="P5" s="145" t="s">
        <v>499</v>
      </c>
      <c r="Q5" s="145" t="s">
        <v>500</v>
      </c>
      <c r="R5" s="145" t="s">
        <v>501</v>
      </c>
      <c r="S5" s="145" t="s">
        <v>502</v>
      </c>
      <c r="T5" s="145" t="s">
        <v>201</v>
      </c>
      <c r="U5" s="145" t="s">
        <v>503</v>
      </c>
      <c r="V5" s="145" t="s">
        <v>504</v>
      </c>
      <c r="W5" s="145" t="s">
        <v>505</v>
      </c>
      <c r="X5" s="145" t="s">
        <v>506</v>
      </c>
      <c r="Y5" s="145" t="s">
        <v>507</v>
      </c>
      <c r="Z5" s="145" t="s">
        <v>508</v>
      </c>
      <c r="AA5" s="145" t="s">
        <v>509</v>
      </c>
      <c r="AB5" s="145" t="s">
        <v>510</v>
      </c>
      <c r="AC5" s="145" t="s">
        <v>511</v>
      </c>
      <c r="AD5" s="145" t="s">
        <v>512</v>
      </c>
      <c r="AE5" s="145" t="s">
        <v>513</v>
      </c>
      <c r="AF5" s="145" t="s">
        <v>514</v>
      </c>
      <c r="AG5" s="145" t="s">
        <v>515</v>
      </c>
      <c r="AH5" s="145" t="s">
        <v>516</v>
      </c>
      <c r="AI5" s="145" t="s">
        <v>517</v>
      </c>
      <c r="AJ5" s="145" t="s">
        <v>518</v>
      </c>
      <c r="AK5" s="145" t="s">
        <v>519</v>
      </c>
      <c r="AL5" s="145" t="s">
        <v>520</v>
      </c>
      <c r="AM5" s="145" t="s">
        <v>521</v>
      </c>
      <c r="AN5" s="145" t="s">
        <v>522</v>
      </c>
      <c r="AO5" s="145" t="s">
        <v>460</v>
      </c>
      <c r="AP5" s="145" t="s">
        <v>523</v>
      </c>
      <c r="AQ5" s="145" t="s">
        <v>524</v>
      </c>
      <c r="AR5" s="145" t="s">
        <v>525</v>
      </c>
      <c r="AS5" s="145" t="s">
        <v>526</v>
      </c>
      <c r="AT5" s="145" t="s">
        <v>527</v>
      </c>
      <c r="AU5" s="145" t="s">
        <v>201</v>
      </c>
      <c r="AV5" s="145" t="s">
        <v>528</v>
      </c>
      <c r="AW5" s="145" t="s">
        <v>529</v>
      </c>
      <c r="AX5" s="145" t="s">
        <v>530</v>
      </c>
      <c r="AY5" s="145" t="s">
        <v>531</v>
      </c>
      <c r="AZ5" s="145" t="s">
        <v>532</v>
      </c>
      <c r="BA5" s="145" t="s">
        <v>533</v>
      </c>
      <c r="BB5" s="145" t="s">
        <v>534</v>
      </c>
      <c r="BC5" s="145" t="s">
        <v>535</v>
      </c>
      <c r="BD5" s="145" t="s">
        <v>536</v>
      </c>
      <c r="BE5" s="145" t="s">
        <v>537</v>
      </c>
      <c r="BF5" s="145" t="s">
        <v>538</v>
      </c>
      <c r="BG5" s="145" t="s">
        <v>539</v>
      </c>
      <c r="BH5" s="145" t="s">
        <v>201</v>
      </c>
      <c r="BI5" s="145" t="s">
        <v>540</v>
      </c>
      <c r="BJ5" s="145" t="s">
        <v>541</v>
      </c>
      <c r="BK5" s="145" t="s">
        <v>542</v>
      </c>
      <c r="BL5" s="145" t="s">
        <v>543</v>
      </c>
      <c r="BM5" s="145" t="s">
        <v>201</v>
      </c>
      <c r="BN5" s="145" t="s">
        <v>544</v>
      </c>
      <c r="BO5" s="145" t="s">
        <v>545</v>
      </c>
      <c r="BP5" s="145" t="s">
        <v>546</v>
      </c>
      <c r="BQ5" s="145" t="s">
        <v>547</v>
      </c>
      <c r="BR5" s="145" t="s">
        <v>548</v>
      </c>
      <c r="BS5" s="145" t="s">
        <v>549</v>
      </c>
      <c r="BT5" s="145" t="s">
        <v>550</v>
      </c>
      <c r="BU5" s="145" t="s">
        <v>551</v>
      </c>
      <c r="BV5" s="145" t="s">
        <v>552</v>
      </c>
      <c r="BW5" s="145" t="s">
        <v>553</v>
      </c>
      <c r="BX5" s="145" t="s">
        <v>554</v>
      </c>
      <c r="BY5" s="145" t="s">
        <v>555</v>
      </c>
      <c r="BZ5" s="145" t="s">
        <v>201</v>
      </c>
      <c r="CA5" s="145" t="s">
        <v>544</v>
      </c>
      <c r="CB5" s="145" t="s">
        <v>545</v>
      </c>
      <c r="CC5" s="145" t="s">
        <v>546</v>
      </c>
      <c r="CD5" s="145" t="s">
        <v>547</v>
      </c>
      <c r="CE5" s="145" t="s">
        <v>548</v>
      </c>
      <c r="CF5" s="145" t="s">
        <v>549</v>
      </c>
      <c r="CG5" s="145" t="s">
        <v>550</v>
      </c>
      <c r="CH5" s="145" t="s">
        <v>556</v>
      </c>
      <c r="CI5" s="145" t="s">
        <v>557</v>
      </c>
      <c r="CJ5" s="145" t="s">
        <v>558</v>
      </c>
      <c r="CK5" s="145" t="s">
        <v>559</v>
      </c>
      <c r="CL5" s="145" t="s">
        <v>551</v>
      </c>
      <c r="CM5" s="145" t="s">
        <v>552</v>
      </c>
      <c r="CN5" s="145" t="s">
        <v>553</v>
      </c>
      <c r="CO5" s="145" t="s">
        <v>554</v>
      </c>
      <c r="CP5" s="145" t="s">
        <v>560</v>
      </c>
      <c r="CQ5" s="145" t="s">
        <v>201</v>
      </c>
      <c r="CR5" s="145" t="s">
        <v>561</v>
      </c>
      <c r="CS5" s="145" t="s">
        <v>562</v>
      </c>
      <c r="CT5" s="145" t="s">
        <v>201</v>
      </c>
      <c r="CU5" s="145" t="s">
        <v>563</v>
      </c>
      <c r="CV5" s="145" t="s">
        <v>564</v>
      </c>
      <c r="CW5" s="145" t="s">
        <v>565</v>
      </c>
      <c r="CX5" s="145" t="s">
        <v>566</v>
      </c>
      <c r="CY5" s="145" t="s">
        <v>567</v>
      </c>
      <c r="CZ5" s="145" t="s">
        <v>562</v>
      </c>
      <c r="DA5" s="145" t="s">
        <v>201</v>
      </c>
      <c r="DB5" s="145" t="s">
        <v>568</v>
      </c>
      <c r="DC5" s="145" t="s">
        <v>569</v>
      </c>
      <c r="DD5" s="145" t="s">
        <v>570</v>
      </c>
      <c r="DE5" s="145" t="s">
        <v>201</v>
      </c>
      <c r="DF5" s="289" t="s">
        <v>571</v>
      </c>
      <c r="DG5" s="289" t="s">
        <v>572</v>
      </c>
      <c r="DH5" s="145" t="s">
        <v>573</v>
      </c>
      <c r="DI5" s="145" t="s">
        <v>574</v>
      </c>
      <c r="DJ5" s="145" t="s">
        <v>310</v>
      </c>
    </row>
    <row r="6" s="264" customFormat="1" ht="22.5" customHeight="1" spans="1:114">
      <c r="A6" s="145" t="s">
        <v>273</v>
      </c>
      <c r="B6" s="145" t="s">
        <v>274</v>
      </c>
      <c r="C6" s="145" t="s">
        <v>275</v>
      </c>
      <c r="D6" s="145" t="s">
        <v>276</v>
      </c>
      <c r="E6" s="303">
        <v>1</v>
      </c>
      <c r="F6" s="303">
        <v>2</v>
      </c>
      <c r="G6" s="303">
        <v>3</v>
      </c>
      <c r="H6" s="303">
        <v>4</v>
      </c>
      <c r="I6" s="303">
        <v>5</v>
      </c>
      <c r="J6" s="303">
        <v>6</v>
      </c>
      <c r="K6" s="303">
        <v>7</v>
      </c>
      <c r="L6" s="303">
        <v>8</v>
      </c>
      <c r="M6" s="303">
        <v>9</v>
      </c>
      <c r="N6" s="303">
        <v>10</v>
      </c>
      <c r="O6" s="303">
        <v>11</v>
      </c>
      <c r="P6" s="303">
        <v>12</v>
      </c>
      <c r="Q6" s="303">
        <v>13</v>
      </c>
      <c r="R6" s="303">
        <v>14</v>
      </c>
      <c r="S6" s="303">
        <v>15</v>
      </c>
      <c r="T6" s="303">
        <v>16</v>
      </c>
      <c r="U6" s="303">
        <v>17</v>
      </c>
      <c r="V6" s="303">
        <v>18</v>
      </c>
      <c r="W6" s="303">
        <v>19</v>
      </c>
      <c r="X6" s="303">
        <v>20</v>
      </c>
      <c r="Y6" s="303">
        <v>21</v>
      </c>
      <c r="Z6" s="303">
        <v>22</v>
      </c>
      <c r="AA6" s="303">
        <v>23</v>
      </c>
      <c r="AB6" s="303">
        <v>24</v>
      </c>
      <c r="AC6" s="303">
        <v>25</v>
      </c>
      <c r="AD6" s="303">
        <v>26</v>
      </c>
      <c r="AE6" s="303">
        <v>27</v>
      </c>
      <c r="AF6" s="303">
        <v>28</v>
      </c>
      <c r="AG6" s="303">
        <v>29</v>
      </c>
      <c r="AH6" s="303">
        <v>30</v>
      </c>
      <c r="AI6" s="303">
        <v>31</v>
      </c>
      <c r="AJ6" s="303">
        <v>32</v>
      </c>
      <c r="AK6" s="303">
        <v>33</v>
      </c>
      <c r="AL6" s="303">
        <v>34</v>
      </c>
      <c r="AM6" s="303">
        <v>35</v>
      </c>
      <c r="AN6" s="303">
        <v>36</v>
      </c>
      <c r="AO6" s="303">
        <v>37</v>
      </c>
      <c r="AP6" s="303">
        <v>38</v>
      </c>
      <c r="AQ6" s="303">
        <v>39</v>
      </c>
      <c r="AR6" s="303">
        <v>40</v>
      </c>
      <c r="AS6" s="303">
        <v>41</v>
      </c>
      <c r="AT6" s="303">
        <v>42</v>
      </c>
      <c r="AU6" s="303">
        <v>43</v>
      </c>
      <c r="AV6" s="303">
        <v>44</v>
      </c>
      <c r="AW6" s="303">
        <v>45</v>
      </c>
      <c r="AX6" s="303">
        <v>46</v>
      </c>
      <c r="AY6" s="303">
        <v>47</v>
      </c>
      <c r="AZ6" s="303">
        <v>48</v>
      </c>
      <c r="BA6" s="303">
        <v>49</v>
      </c>
      <c r="BB6" s="303">
        <v>50</v>
      </c>
      <c r="BC6" s="303">
        <v>51</v>
      </c>
      <c r="BD6" s="303">
        <v>52</v>
      </c>
      <c r="BE6" s="303">
        <v>53</v>
      </c>
      <c r="BF6" s="303">
        <v>54</v>
      </c>
      <c r="BG6" s="303">
        <v>55</v>
      </c>
      <c r="BH6" s="303">
        <v>56</v>
      </c>
      <c r="BI6" s="303">
        <v>57</v>
      </c>
      <c r="BJ6" s="303">
        <v>58</v>
      </c>
      <c r="BK6" s="303">
        <v>59</v>
      </c>
      <c r="BL6" s="303">
        <v>60</v>
      </c>
      <c r="BM6" s="303">
        <v>61</v>
      </c>
      <c r="BN6" s="303">
        <v>62</v>
      </c>
      <c r="BO6" s="303">
        <v>63</v>
      </c>
      <c r="BP6" s="303">
        <v>64</v>
      </c>
      <c r="BQ6" s="303">
        <v>65</v>
      </c>
      <c r="BR6" s="303">
        <v>66</v>
      </c>
      <c r="BS6" s="303">
        <v>67</v>
      </c>
      <c r="BT6" s="303">
        <v>68</v>
      </c>
      <c r="BU6" s="303">
        <v>69</v>
      </c>
      <c r="BV6" s="303">
        <v>70</v>
      </c>
      <c r="BW6" s="303">
        <v>71</v>
      </c>
      <c r="BX6" s="303">
        <v>72</v>
      </c>
      <c r="BY6" s="303">
        <v>73</v>
      </c>
      <c r="BZ6" s="303">
        <v>74</v>
      </c>
      <c r="CA6" s="303">
        <v>75</v>
      </c>
      <c r="CB6" s="303">
        <v>76</v>
      </c>
      <c r="CC6" s="303">
        <v>77</v>
      </c>
      <c r="CD6" s="303">
        <v>78</v>
      </c>
      <c r="CE6" s="303">
        <v>79</v>
      </c>
      <c r="CF6" s="303">
        <v>80</v>
      </c>
      <c r="CG6" s="303">
        <v>81</v>
      </c>
      <c r="CH6" s="303">
        <v>82</v>
      </c>
      <c r="CI6" s="303">
        <v>83</v>
      </c>
      <c r="CJ6" s="303">
        <v>84</v>
      </c>
      <c r="CK6" s="303">
        <v>85</v>
      </c>
      <c r="CL6" s="303">
        <v>86</v>
      </c>
      <c r="CM6" s="303">
        <v>87</v>
      </c>
      <c r="CN6" s="303">
        <v>88</v>
      </c>
      <c r="CO6" s="303">
        <v>89</v>
      </c>
      <c r="CP6" s="303">
        <v>90</v>
      </c>
      <c r="CQ6" s="303">
        <v>91</v>
      </c>
      <c r="CR6" s="303">
        <v>92</v>
      </c>
      <c r="CS6" s="303">
        <v>93</v>
      </c>
      <c r="CT6" s="303">
        <v>94</v>
      </c>
      <c r="CU6" s="303">
        <v>95</v>
      </c>
      <c r="CV6" s="303">
        <v>96</v>
      </c>
      <c r="CW6" s="303">
        <v>97</v>
      </c>
      <c r="CX6" s="303">
        <v>98</v>
      </c>
      <c r="CY6" s="303">
        <v>99</v>
      </c>
      <c r="CZ6" s="303">
        <v>100</v>
      </c>
      <c r="DA6" s="303">
        <v>101</v>
      </c>
      <c r="DB6" s="303">
        <v>102</v>
      </c>
      <c r="DC6" s="303">
        <v>103</v>
      </c>
      <c r="DD6" s="303">
        <v>104</v>
      </c>
      <c r="DE6" s="303">
        <v>105</v>
      </c>
      <c r="DF6" s="303">
        <v>106</v>
      </c>
      <c r="DG6" s="303">
        <v>107</v>
      </c>
      <c r="DH6" s="303">
        <v>108</v>
      </c>
      <c r="DI6" s="303">
        <v>109</v>
      </c>
      <c r="DJ6" s="303">
        <v>110</v>
      </c>
    </row>
    <row r="7" s="240" customFormat="1" ht="22.5" customHeight="1" spans="1:114">
      <c r="A7" s="252"/>
      <c r="B7" s="253"/>
      <c r="C7" s="160"/>
      <c r="D7" s="275" t="s">
        <v>262</v>
      </c>
      <c r="E7" s="84">
        <v>0</v>
      </c>
      <c r="F7" s="84">
        <v>0</v>
      </c>
      <c r="G7" s="84">
        <v>0</v>
      </c>
      <c r="H7" s="84">
        <v>0</v>
      </c>
      <c r="I7" s="84">
        <v>0</v>
      </c>
      <c r="J7" s="84">
        <v>0</v>
      </c>
      <c r="K7" s="84">
        <v>0</v>
      </c>
      <c r="L7" s="84">
        <v>0</v>
      </c>
      <c r="M7" s="84">
        <v>0</v>
      </c>
      <c r="N7" s="84">
        <v>0</v>
      </c>
      <c r="O7" s="84">
        <v>0</v>
      </c>
      <c r="P7" s="84">
        <v>0</v>
      </c>
      <c r="Q7" s="84">
        <v>0</v>
      </c>
      <c r="R7" s="84">
        <v>0</v>
      </c>
      <c r="S7" s="84">
        <v>0</v>
      </c>
      <c r="T7" s="84">
        <v>0</v>
      </c>
      <c r="U7" s="84">
        <v>0</v>
      </c>
      <c r="V7" s="84">
        <v>0</v>
      </c>
      <c r="W7" s="84">
        <v>0</v>
      </c>
      <c r="X7" s="84">
        <v>0</v>
      </c>
      <c r="Y7" s="84">
        <v>0</v>
      </c>
      <c r="Z7" s="84">
        <v>0</v>
      </c>
      <c r="AA7" s="84">
        <v>0</v>
      </c>
      <c r="AB7" s="84">
        <v>0</v>
      </c>
      <c r="AC7" s="84">
        <v>0</v>
      </c>
      <c r="AD7" s="84">
        <v>0</v>
      </c>
      <c r="AE7" s="84">
        <v>0</v>
      </c>
      <c r="AF7" s="84">
        <v>0</v>
      </c>
      <c r="AG7" s="84">
        <v>0</v>
      </c>
      <c r="AH7" s="84">
        <v>0</v>
      </c>
      <c r="AI7" s="84">
        <v>0</v>
      </c>
      <c r="AJ7" s="84">
        <v>0</v>
      </c>
      <c r="AK7" s="84">
        <v>0</v>
      </c>
      <c r="AL7" s="84">
        <v>0</v>
      </c>
      <c r="AM7" s="84">
        <v>0</v>
      </c>
      <c r="AN7" s="84">
        <v>0</v>
      </c>
      <c r="AO7" s="84">
        <v>0</v>
      </c>
      <c r="AP7" s="84">
        <v>0</v>
      </c>
      <c r="AQ7" s="84">
        <v>0</v>
      </c>
      <c r="AR7" s="84">
        <v>0</v>
      </c>
      <c r="AS7" s="84">
        <v>0</v>
      </c>
      <c r="AT7" s="84">
        <v>0</v>
      </c>
      <c r="AU7" s="84">
        <v>0</v>
      </c>
      <c r="AV7" s="84">
        <v>0</v>
      </c>
      <c r="AW7" s="84">
        <v>0</v>
      </c>
      <c r="AX7" s="84">
        <v>0</v>
      </c>
      <c r="AY7" s="84">
        <v>0</v>
      </c>
      <c r="AZ7" s="84">
        <v>0</v>
      </c>
      <c r="BA7" s="84">
        <v>0</v>
      </c>
      <c r="BB7" s="84">
        <v>0</v>
      </c>
      <c r="BC7" s="84">
        <v>0</v>
      </c>
      <c r="BD7" s="84">
        <v>0</v>
      </c>
      <c r="BE7" s="84">
        <v>0</v>
      </c>
      <c r="BF7" s="84">
        <v>0</v>
      </c>
      <c r="BG7" s="84">
        <v>0</v>
      </c>
      <c r="BH7" s="84">
        <v>0</v>
      </c>
      <c r="BI7" s="84">
        <v>0</v>
      </c>
      <c r="BJ7" s="84">
        <v>0</v>
      </c>
      <c r="BK7" s="84">
        <v>0</v>
      </c>
      <c r="BL7" s="84">
        <v>0</v>
      </c>
      <c r="BM7" s="84">
        <v>0</v>
      </c>
      <c r="BN7" s="84">
        <v>0</v>
      </c>
      <c r="BO7" s="84">
        <v>0</v>
      </c>
      <c r="BP7" s="84">
        <v>0</v>
      </c>
      <c r="BQ7" s="84">
        <v>0</v>
      </c>
      <c r="BR7" s="84">
        <v>0</v>
      </c>
      <c r="BS7" s="84">
        <v>0</v>
      </c>
      <c r="BT7" s="84">
        <v>0</v>
      </c>
      <c r="BU7" s="84">
        <v>0</v>
      </c>
      <c r="BV7" s="84">
        <v>0</v>
      </c>
      <c r="BW7" s="84">
        <v>0</v>
      </c>
      <c r="BX7" s="84">
        <v>0</v>
      </c>
      <c r="BY7" s="84">
        <v>0</v>
      </c>
      <c r="BZ7" s="84">
        <v>0</v>
      </c>
      <c r="CA7" s="84">
        <v>0</v>
      </c>
      <c r="CB7" s="84">
        <v>0</v>
      </c>
      <c r="CC7" s="84">
        <v>0</v>
      </c>
      <c r="CD7" s="84">
        <v>0</v>
      </c>
      <c r="CE7" s="84">
        <v>0</v>
      </c>
      <c r="CF7" s="84">
        <v>0</v>
      </c>
      <c r="CG7" s="84">
        <v>0</v>
      </c>
      <c r="CH7" s="84">
        <v>0</v>
      </c>
      <c r="CI7" s="84">
        <v>0</v>
      </c>
      <c r="CJ7" s="84">
        <v>0</v>
      </c>
      <c r="CK7" s="84">
        <v>0</v>
      </c>
      <c r="CL7" s="84">
        <v>0</v>
      </c>
      <c r="CM7" s="84">
        <v>0</v>
      </c>
      <c r="CN7" s="84">
        <v>0</v>
      </c>
      <c r="CO7" s="84">
        <v>0</v>
      </c>
      <c r="CP7" s="84">
        <v>0</v>
      </c>
      <c r="CQ7" s="84">
        <v>0</v>
      </c>
      <c r="CR7" s="84">
        <v>0</v>
      </c>
      <c r="CS7" s="84">
        <v>0</v>
      </c>
      <c r="CT7" s="84">
        <v>0</v>
      </c>
      <c r="CU7" s="84">
        <v>0</v>
      </c>
      <c r="CV7" s="84">
        <v>0</v>
      </c>
      <c r="CW7" s="84">
        <v>0</v>
      </c>
      <c r="CX7" s="84">
        <v>0</v>
      </c>
      <c r="CY7" s="84">
        <v>0</v>
      </c>
      <c r="CZ7" s="84">
        <v>0</v>
      </c>
      <c r="DA7" s="84">
        <v>0</v>
      </c>
      <c r="DB7" s="84">
        <v>0</v>
      </c>
      <c r="DC7" s="84">
        <v>0</v>
      </c>
      <c r="DD7" s="84">
        <v>0</v>
      </c>
      <c r="DE7" s="84">
        <v>0</v>
      </c>
      <c r="DF7" s="84">
        <v>0</v>
      </c>
      <c r="DG7" s="84">
        <v>0</v>
      </c>
      <c r="DH7" s="84">
        <v>0</v>
      </c>
      <c r="DI7" s="352">
        <v>0</v>
      </c>
      <c r="DJ7" s="84">
        <v>0</v>
      </c>
    </row>
  </sheetData>
  <mergeCells count="16">
    <mergeCell ref="A1:AM1"/>
    <mergeCell ref="A3:E3"/>
    <mergeCell ref="A4:D4"/>
    <mergeCell ref="F4:S4"/>
    <mergeCell ref="T4:AM4"/>
    <mergeCell ref="AN4:AT4"/>
    <mergeCell ref="AU4:BG4"/>
    <mergeCell ref="BH4:BL4"/>
    <mergeCell ref="BM4:BY4"/>
    <mergeCell ref="BZ4:CP4"/>
    <mergeCell ref="CQ4:CS4"/>
    <mergeCell ref="CT4:CZ4"/>
    <mergeCell ref="DA4:DD4"/>
    <mergeCell ref="DE4:DJ4"/>
    <mergeCell ref="A5:C5"/>
    <mergeCell ref="E4:E5"/>
  </mergeCells>
  <printOptions horizontalCentered="1" verticalCentered="1"/>
  <pageMargins left="0.52" right="0.1" top="1.25" bottom="0.4" header="0.31" footer="0.31"/>
  <pageSetup paperSize="8" scale="75" orientation="landscape" blackAndWhite="1" useFirstPageNumber="1"/>
  <headerFooter>
    <oddHeader>&amp;L
&amp;16&amp;"Calibri"&amp;K000000编制单位：朔州市红十字会&amp;C
&amp;21&amp;"Calibri"&amp;B&amp;K000000政府性基金预算财政拨款支出决算明细表&amp;R
&amp;16&amp;"Calibri"&amp;K000000财决10表
&amp;16&amp;"Calibri"&amp;K000000金额单位：元</oddHeader>
    <oddFooter>&amp;C第 &amp;P 页，共 &amp;N 页</oddFooter>
  </headerFooter>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2"/>
  <sheetViews>
    <sheetView showGridLines="0" workbookViewId="0">
      <pane ySplit="6" topLeftCell="A29" activePane="bottomLeft" state="frozen"/>
      <selection/>
      <selection pane="bottomLeft" activeCell="A1" sqref="A1:O1"/>
    </sheetView>
  </sheetViews>
  <sheetFormatPr defaultColWidth="9" defaultRowHeight="14.25" customHeight="1"/>
  <cols>
    <col min="1" max="1" width="27.5" style="447" customWidth="1"/>
    <col min="2" max="2" width="3.25" style="447" customWidth="1"/>
    <col min="3" max="5" width="18.25" style="448" customWidth="1"/>
    <col min="6" max="6" width="25.75" style="447" customWidth="1"/>
    <col min="7" max="7" width="3.5" style="447" customWidth="1"/>
    <col min="8" max="10" width="18" style="448" customWidth="1"/>
    <col min="11" max="11" width="23.375" style="447" customWidth="1"/>
    <col min="12" max="12" width="3.625" style="447" customWidth="1"/>
    <col min="13" max="15" width="17.875" style="448" customWidth="1"/>
  </cols>
  <sheetData>
    <row r="1" s="388" customFormat="1" ht="21" customHeight="1" spans="1:15">
      <c r="A1" s="449" t="s">
        <v>62</v>
      </c>
      <c r="B1" s="449"/>
      <c r="C1" s="450"/>
      <c r="D1" s="450"/>
      <c r="E1" s="450"/>
      <c r="F1" s="449"/>
      <c r="G1" s="449"/>
      <c r="H1" s="450"/>
      <c r="I1" s="450"/>
      <c r="J1" s="450"/>
      <c r="K1" s="449"/>
      <c r="L1" s="449"/>
      <c r="M1" s="450"/>
      <c r="N1" s="450"/>
      <c r="O1" s="450"/>
    </row>
    <row r="2" s="76" customFormat="1" ht="18" customHeight="1" spans="1:15">
      <c r="A2" s="447"/>
      <c r="B2" s="447"/>
      <c r="C2" s="339"/>
      <c r="D2" s="339"/>
      <c r="E2" s="339"/>
      <c r="F2" s="447"/>
      <c r="G2" s="447"/>
      <c r="H2" s="339"/>
      <c r="I2" s="339"/>
      <c r="J2" s="339"/>
      <c r="K2" s="447"/>
      <c r="L2" s="447"/>
      <c r="M2" s="339"/>
      <c r="N2" s="480" t="s">
        <v>63</v>
      </c>
      <c r="O2" s="480"/>
    </row>
    <row r="3" s="76" customFormat="1" ht="18" customHeight="1" spans="1:15">
      <c r="A3" s="451" t="s">
        <v>64</v>
      </c>
      <c r="B3" s="134"/>
      <c r="C3" s="452"/>
      <c r="D3" s="339"/>
      <c r="E3" s="339"/>
      <c r="F3" s="447"/>
      <c r="G3" s="447"/>
      <c r="H3" s="339"/>
      <c r="I3" s="339"/>
      <c r="J3" s="339"/>
      <c r="K3" s="447"/>
      <c r="L3" s="447"/>
      <c r="M3" s="339"/>
      <c r="N3" s="480" t="s">
        <v>65</v>
      </c>
      <c r="O3" s="480"/>
    </row>
    <row r="4" s="445" customFormat="1" ht="22.5" customHeight="1" spans="1:15">
      <c r="A4" s="611" t="s">
        <v>66</v>
      </c>
      <c r="B4" s="454"/>
      <c r="C4" s="455"/>
      <c r="D4" s="455"/>
      <c r="E4" s="455"/>
      <c r="F4" s="612" t="s">
        <v>67</v>
      </c>
      <c r="G4" s="454"/>
      <c r="H4" s="455"/>
      <c r="I4" s="455"/>
      <c r="J4" s="455"/>
      <c r="K4" s="454"/>
      <c r="L4" s="454"/>
      <c r="M4" s="455"/>
      <c r="N4" s="455"/>
      <c r="O4" s="546"/>
    </row>
    <row r="5" s="445" customFormat="1" ht="34.5" customHeight="1" spans="1:15">
      <c r="A5" s="613" t="s">
        <v>68</v>
      </c>
      <c r="B5" s="614" t="s">
        <v>69</v>
      </c>
      <c r="C5" s="297" t="s">
        <v>70</v>
      </c>
      <c r="D5" s="297" t="s">
        <v>71</v>
      </c>
      <c r="E5" s="297" t="s">
        <v>72</v>
      </c>
      <c r="F5" s="614" t="s">
        <v>73</v>
      </c>
      <c r="G5" s="404" t="s">
        <v>69</v>
      </c>
      <c r="H5" s="297" t="s">
        <v>70</v>
      </c>
      <c r="I5" s="297" t="s">
        <v>71</v>
      </c>
      <c r="J5" s="297" t="s">
        <v>72</v>
      </c>
      <c r="K5" s="614" t="s">
        <v>74</v>
      </c>
      <c r="L5" s="614" t="s">
        <v>69</v>
      </c>
      <c r="M5" s="297" t="s">
        <v>70</v>
      </c>
      <c r="N5" s="297" t="s">
        <v>71</v>
      </c>
      <c r="O5" s="481" t="s">
        <v>72</v>
      </c>
    </row>
    <row r="6" s="446" customFormat="1" ht="22.5" customHeight="1" spans="1:15">
      <c r="A6" s="615" t="s">
        <v>75</v>
      </c>
      <c r="B6" s="247"/>
      <c r="C6" s="303" t="s">
        <v>76</v>
      </c>
      <c r="D6" s="303" t="s">
        <v>77</v>
      </c>
      <c r="E6" s="303" t="s">
        <v>78</v>
      </c>
      <c r="F6" s="616" t="s">
        <v>75</v>
      </c>
      <c r="G6" s="247"/>
      <c r="H6" s="303" t="s">
        <v>79</v>
      </c>
      <c r="I6" s="303" t="s">
        <v>80</v>
      </c>
      <c r="J6" s="303" t="s">
        <v>81</v>
      </c>
      <c r="K6" s="616" t="s">
        <v>75</v>
      </c>
      <c r="L6" s="247"/>
      <c r="M6" s="303">
        <v>7</v>
      </c>
      <c r="N6" s="303">
        <v>8</v>
      </c>
      <c r="O6" s="482">
        <v>9</v>
      </c>
    </row>
    <row r="7" s="445" customFormat="1" ht="22.5" customHeight="1" spans="1:15">
      <c r="A7" s="617" t="s">
        <v>82</v>
      </c>
      <c r="B7" s="247" t="s">
        <v>76</v>
      </c>
      <c r="C7" s="347">
        <v>1197067.76</v>
      </c>
      <c r="D7" s="347">
        <v>1866016.24</v>
      </c>
      <c r="E7" s="347">
        <v>1866016.24</v>
      </c>
      <c r="F7" s="618" t="s">
        <v>83</v>
      </c>
      <c r="G7" s="247" t="s">
        <v>84</v>
      </c>
      <c r="H7" s="347">
        <v>0</v>
      </c>
      <c r="I7" s="347">
        <v>0</v>
      </c>
      <c r="J7" s="347">
        <v>0</v>
      </c>
      <c r="K7" s="618" t="s">
        <v>85</v>
      </c>
      <c r="L7" s="81">
        <v>58</v>
      </c>
      <c r="M7" s="347">
        <f>M8+M9</f>
        <v>569067.76</v>
      </c>
      <c r="N7" s="347">
        <f>N8+N9</f>
        <v>823693.88</v>
      </c>
      <c r="O7" s="483">
        <f>O8+O9</f>
        <v>766234.4</v>
      </c>
    </row>
    <row r="8" s="445" customFormat="1" ht="22.5" customHeight="1" spans="1:15">
      <c r="A8" s="617" t="s">
        <v>86</v>
      </c>
      <c r="B8" s="247" t="s">
        <v>77</v>
      </c>
      <c r="C8" s="347">
        <v>0</v>
      </c>
      <c r="D8" s="347">
        <v>0</v>
      </c>
      <c r="E8" s="347">
        <v>0</v>
      </c>
      <c r="F8" s="618" t="s">
        <v>87</v>
      </c>
      <c r="G8" s="247" t="s">
        <v>88</v>
      </c>
      <c r="H8" s="347">
        <v>0</v>
      </c>
      <c r="I8" s="347">
        <v>0</v>
      </c>
      <c r="J8" s="347">
        <v>0</v>
      </c>
      <c r="K8" s="461" t="s">
        <v>89</v>
      </c>
      <c r="L8" s="81">
        <v>59</v>
      </c>
      <c r="M8" s="347">
        <v>480293.48</v>
      </c>
      <c r="N8" s="347">
        <v>689335.24</v>
      </c>
      <c r="O8" s="483">
        <v>689335.24</v>
      </c>
    </row>
    <row r="9" s="445" customFormat="1" ht="22.5" customHeight="1" spans="1:15">
      <c r="A9" s="463" t="s">
        <v>90</v>
      </c>
      <c r="B9" s="247" t="s">
        <v>78</v>
      </c>
      <c r="C9" s="347">
        <v>0</v>
      </c>
      <c r="D9" s="347">
        <v>0</v>
      </c>
      <c r="E9" s="347">
        <v>0</v>
      </c>
      <c r="F9" s="618" t="s">
        <v>91</v>
      </c>
      <c r="G9" s="247" t="s">
        <v>92</v>
      </c>
      <c r="H9" s="347">
        <v>0</v>
      </c>
      <c r="I9" s="347">
        <v>0</v>
      </c>
      <c r="J9" s="347">
        <v>0</v>
      </c>
      <c r="K9" s="461" t="s">
        <v>93</v>
      </c>
      <c r="L9" s="81">
        <v>60</v>
      </c>
      <c r="M9" s="347">
        <v>88774.28</v>
      </c>
      <c r="N9" s="347">
        <v>134358.64</v>
      </c>
      <c r="O9" s="483">
        <v>76899.16</v>
      </c>
    </row>
    <row r="10" s="445" customFormat="1" ht="22.5" customHeight="1" spans="1:15">
      <c r="A10" s="463" t="s">
        <v>94</v>
      </c>
      <c r="B10" s="247" t="s">
        <v>79</v>
      </c>
      <c r="C10" s="347">
        <v>0</v>
      </c>
      <c r="D10" s="347">
        <v>0</v>
      </c>
      <c r="E10" s="347">
        <v>0</v>
      </c>
      <c r="F10" s="618" t="s">
        <v>95</v>
      </c>
      <c r="G10" s="247" t="s">
        <v>96</v>
      </c>
      <c r="H10" s="347">
        <v>0</v>
      </c>
      <c r="I10" s="347">
        <v>0</v>
      </c>
      <c r="J10" s="347">
        <v>0</v>
      </c>
      <c r="K10" s="461" t="s">
        <v>97</v>
      </c>
      <c r="L10" s="81">
        <v>61</v>
      </c>
      <c r="M10" s="347">
        <v>628000</v>
      </c>
      <c r="N10" s="347">
        <v>1276010.16</v>
      </c>
      <c r="O10" s="483">
        <v>1240012.79</v>
      </c>
    </row>
    <row r="11" s="445" customFormat="1" ht="22.5" customHeight="1" spans="1:15">
      <c r="A11" s="463" t="s">
        <v>98</v>
      </c>
      <c r="B11" s="247" t="s">
        <v>80</v>
      </c>
      <c r="C11" s="347">
        <v>0</v>
      </c>
      <c r="D11" s="347">
        <v>0</v>
      </c>
      <c r="E11" s="347">
        <v>0</v>
      </c>
      <c r="F11" s="618" t="s">
        <v>99</v>
      </c>
      <c r="G11" s="247" t="s">
        <v>100</v>
      </c>
      <c r="H11" s="347">
        <v>0</v>
      </c>
      <c r="I11" s="347">
        <v>0</v>
      </c>
      <c r="J11" s="347">
        <v>0</v>
      </c>
      <c r="K11" s="461" t="s">
        <v>101</v>
      </c>
      <c r="L11" s="81">
        <v>62</v>
      </c>
      <c r="M11" s="347">
        <v>0</v>
      </c>
      <c r="N11" s="347">
        <v>0</v>
      </c>
      <c r="O11" s="483">
        <v>0</v>
      </c>
    </row>
    <row r="12" s="445" customFormat="1" ht="22.5" customHeight="1" spans="1:15">
      <c r="A12" s="463" t="s">
        <v>102</v>
      </c>
      <c r="B12" s="247" t="s">
        <v>81</v>
      </c>
      <c r="C12" s="347">
        <v>0</v>
      </c>
      <c r="D12" s="347">
        <v>0</v>
      </c>
      <c r="E12" s="347">
        <v>0</v>
      </c>
      <c r="F12" s="618" t="s">
        <v>103</v>
      </c>
      <c r="G12" s="247" t="s">
        <v>104</v>
      </c>
      <c r="H12" s="347">
        <v>0</v>
      </c>
      <c r="I12" s="347">
        <v>0</v>
      </c>
      <c r="J12" s="347">
        <v>0</v>
      </c>
      <c r="K12" s="618" t="s">
        <v>105</v>
      </c>
      <c r="L12" s="81">
        <v>63</v>
      </c>
      <c r="M12" s="347">
        <v>0</v>
      </c>
      <c r="N12" s="347">
        <v>0</v>
      </c>
      <c r="O12" s="483">
        <v>0</v>
      </c>
    </row>
    <row r="13" s="445" customFormat="1" ht="22.5" customHeight="1" spans="1:15">
      <c r="A13" s="463" t="s">
        <v>106</v>
      </c>
      <c r="B13" s="247" t="s">
        <v>107</v>
      </c>
      <c r="C13" s="347">
        <v>0</v>
      </c>
      <c r="D13" s="347">
        <v>0</v>
      </c>
      <c r="E13" s="347">
        <v>0</v>
      </c>
      <c r="F13" s="618" t="s">
        <v>108</v>
      </c>
      <c r="G13" s="247" t="s">
        <v>109</v>
      </c>
      <c r="H13" s="347">
        <v>0</v>
      </c>
      <c r="I13" s="347">
        <v>0</v>
      </c>
      <c r="J13" s="347">
        <v>0</v>
      </c>
      <c r="K13" s="618" t="s">
        <v>110</v>
      </c>
      <c r="L13" s="81">
        <v>64</v>
      </c>
      <c r="M13" s="347">
        <v>0</v>
      </c>
      <c r="N13" s="347">
        <v>0</v>
      </c>
      <c r="O13" s="483">
        <v>0</v>
      </c>
    </row>
    <row r="14" s="445" customFormat="1" ht="22.5" customHeight="1" spans="1:15">
      <c r="A14" s="463" t="s">
        <v>111</v>
      </c>
      <c r="B14" s="247" t="s">
        <v>112</v>
      </c>
      <c r="C14" s="347">
        <v>0</v>
      </c>
      <c r="D14" s="347">
        <v>0</v>
      </c>
      <c r="E14" s="347">
        <v>63150.96</v>
      </c>
      <c r="F14" s="618" t="s">
        <v>113</v>
      </c>
      <c r="G14" s="247" t="s">
        <v>114</v>
      </c>
      <c r="H14" s="347">
        <v>1130101.75</v>
      </c>
      <c r="I14" s="347">
        <v>1934308.58</v>
      </c>
      <c r="J14" s="347">
        <v>1840851.73</v>
      </c>
      <c r="K14" s="618" t="s">
        <v>115</v>
      </c>
      <c r="L14" s="81">
        <v>65</v>
      </c>
      <c r="M14" s="347">
        <v>0</v>
      </c>
      <c r="N14" s="347">
        <v>0</v>
      </c>
      <c r="O14" s="483">
        <v>0</v>
      </c>
    </row>
    <row r="15" s="445" customFormat="1" ht="22.5" customHeight="1" spans="1:15">
      <c r="A15" s="463"/>
      <c r="B15" s="247" t="s">
        <v>116</v>
      </c>
      <c r="C15" s="464"/>
      <c r="D15" s="465"/>
      <c r="E15" s="464"/>
      <c r="F15" s="618" t="s">
        <v>117</v>
      </c>
      <c r="G15" s="247" t="s">
        <v>118</v>
      </c>
      <c r="H15" s="347">
        <v>20358.85</v>
      </c>
      <c r="I15" s="347">
        <v>21042.85</v>
      </c>
      <c r="J15" s="347">
        <v>21042.85</v>
      </c>
      <c r="K15" s="484"/>
      <c r="L15" s="81">
        <v>66</v>
      </c>
      <c r="M15" s="464"/>
      <c r="N15" s="464"/>
      <c r="O15" s="485"/>
    </row>
    <row r="16" s="445" customFormat="1" ht="22.5" customHeight="1" spans="1:15">
      <c r="A16" s="466"/>
      <c r="B16" s="247" t="s">
        <v>119</v>
      </c>
      <c r="C16" s="464"/>
      <c r="D16" s="465"/>
      <c r="E16" s="464"/>
      <c r="F16" s="618" t="s">
        <v>120</v>
      </c>
      <c r="G16" s="247" t="s">
        <v>121</v>
      </c>
      <c r="H16" s="347">
        <v>0</v>
      </c>
      <c r="I16" s="347">
        <v>0</v>
      </c>
      <c r="J16" s="347">
        <v>0</v>
      </c>
      <c r="K16" s="404"/>
      <c r="L16" s="81">
        <v>67</v>
      </c>
      <c r="M16" s="464"/>
      <c r="N16" s="464"/>
      <c r="O16" s="485"/>
    </row>
    <row r="17" s="445" customFormat="1" ht="22.5" customHeight="1" spans="1:15">
      <c r="A17" s="456"/>
      <c r="B17" s="247" t="s">
        <v>122</v>
      </c>
      <c r="C17" s="464"/>
      <c r="D17" s="465"/>
      <c r="E17" s="464"/>
      <c r="F17" s="618" t="s">
        <v>123</v>
      </c>
      <c r="G17" s="247" t="s">
        <v>124</v>
      </c>
      <c r="H17" s="347">
        <v>0</v>
      </c>
      <c r="I17" s="347">
        <v>0</v>
      </c>
      <c r="J17" s="347">
        <v>0</v>
      </c>
      <c r="K17" s="404" t="s">
        <v>125</v>
      </c>
      <c r="L17" s="81">
        <v>68</v>
      </c>
      <c r="M17" s="486" t="s">
        <v>126</v>
      </c>
      <c r="N17" s="486" t="s">
        <v>126</v>
      </c>
      <c r="O17" s="483">
        <f>SUM(O18:O27)</f>
        <v>2006247.19</v>
      </c>
    </row>
    <row r="18" s="445" customFormat="1" ht="22.5" customHeight="1" spans="1:15">
      <c r="A18" s="456"/>
      <c r="B18" s="247" t="s">
        <v>127</v>
      </c>
      <c r="C18" s="464"/>
      <c r="D18" s="465"/>
      <c r="E18" s="464"/>
      <c r="F18" s="618" t="s">
        <v>128</v>
      </c>
      <c r="G18" s="247" t="s">
        <v>129</v>
      </c>
      <c r="H18" s="347">
        <v>0</v>
      </c>
      <c r="I18" s="347">
        <v>0</v>
      </c>
      <c r="J18" s="347">
        <v>0</v>
      </c>
      <c r="K18" s="461" t="s">
        <v>130</v>
      </c>
      <c r="L18" s="81">
        <v>69</v>
      </c>
      <c r="M18" s="486" t="s">
        <v>126</v>
      </c>
      <c r="N18" s="486" t="s">
        <v>126</v>
      </c>
      <c r="O18" s="483">
        <v>717415.24</v>
      </c>
    </row>
    <row r="19" s="445" customFormat="1" ht="22.5" customHeight="1" spans="1:15">
      <c r="A19" s="456"/>
      <c r="B19" s="247" t="s">
        <v>131</v>
      </c>
      <c r="C19" s="464"/>
      <c r="D19" s="465"/>
      <c r="E19" s="464"/>
      <c r="F19" s="618" t="s">
        <v>132</v>
      </c>
      <c r="G19" s="247" t="s">
        <v>133</v>
      </c>
      <c r="H19" s="347">
        <v>0</v>
      </c>
      <c r="I19" s="347">
        <v>0</v>
      </c>
      <c r="J19" s="347">
        <v>0</v>
      </c>
      <c r="K19" s="461" t="s">
        <v>134</v>
      </c>
      <c r="L19" s="81">
        <v>70</v>
      </c>
      <c r="M19" s="486" t="s">
        <v>126</v>
      </c>
      <c r="N19" s="486" t="s">
        <v>126</v>
      </c>
      <c r="O19" s="483">
        <v>1042711.95</v>
      </c>
    </row>
    <row r="20" s="445" customFormat="1" ht="22.5" customHeight="1" spans="1:15">
      <c r="A20" s="456"/>
      <c r="B20" s="247" t="s">
        <v>135</v>
      </c>
      <c r="C20" s="464"/>
      <c r="D20" s="465"/>
      <c r="E20" s="464"/>
      <c r="F20" s="618" t="s">
        <v>136</v>
      </c>
      <c r="G20" s="247" t="s">
        <v>137</v>
      </c>
      <c r="H20" s="347">
        <v>0</v>
      </c>
      <c r="I20" s="347">
        <v>0</v>
      </c>
      <c r="J20" s="347">
        <v>0</v>
      </c>
      <c r="K20" s="461" t="s">
        <v>138</v>
      </c>
      <c r="L20" s="81">
        <v>71</v>
      </c>
      <c r="M20" s="486" t="s">
        <v>126</v>
      </c>
      <c r="N20" s="486" t="s">
        <v>126</v>
      </c>
      <c r="O20" s="483">
        <v>32820</v>
      </c>
    </row>
    <row r="21" s="445" customFormat="1" ht="22.5" customHeight="1" spans="1:15">
      <c r="A21" s="456"/>
      <c r="B21" s="247" t="s">
        <v>139</v>
      </c>
      <c r="C21" s="464"/>
      <c r="D21" s="465"/>
      <c r="E21" s="464"/>
      <c r="F21" s="618" t="s">
        <v>140</v>
      </c>
      <c r="G21" s="247" t="s">
        <v>141</v>
      </c>
      <c r="H21" s="347">
        <v>0</v>
      </c>
      <c r="I21" s="347">
        <v>0</v>
      </c>
      <c r="J21" s="347">
        <v>0</v>
      </c>
      <c r="K21" s="461" t="s">
        <v>142</v>
      </c>
      <c r="L21" s="81">
        <v>72</v>
      </c>
      <c r="M21" s="486" t="s">
        <v>126</v>
      </c>
      <c r="N21" s="486" t="s">
        <v>126</v>
      </c>
      <c r="O21" s="483">
        <v>0</v>
      </c>
    </row>
    <row r="22" s="445" customFormat="1" ht="22.5" customHeight="1" spans="1:15">
      <c r="A22" s="456"/>
      <c r="B22" s="247" t="s">
        <v>143</v>
      </c>
      <c r="C22" s="464"/>
      <c r="D22" s="465"/>
      <c r="E22" s="464"/>
      <c r="F22" s="618" t="s">
        <v>144</v>
      </c>
      <c r="G22" s="247" t="s">
        <v>145</v>
      </c>
      <c r="H22" s="347">
        <v>0</v>
      </c>
      <c r="I22" s="347">
        <v>0</v>
      </c>
      <c r="J22" s="347">
        <v>0</v>
      </c>
      <c r="K22" s="461" t="s">
        <v>146</v>
      </c>
      <c r="L22" s="81">
        <v>73</v>
      </c>
      <c r="M22" s="486" t="s">
        <v>126</v>
      </c>
      <c r="N22" s="486" t="s">
        <v>126</v>
      </c>
      <c r="O22" s="483">
        <v>0</v>
      </c>
    </row>
    <row r="23" s="445" customFormat="1" ht="22.5" customHeight="1" spans="1:15">
      <c r="A23" s="456"/>
      <c r="B23" s="247" t="s">
        <v>147</v>
      </c>
      <c r="C23" s="464"/>
      <c r="D23" s="465"/>
      <c r="E23" s="467"/>
      <c r="F23" s="461" t="s">
        <v>148</v>
      </c>
      <c r="G23" s="247" t="s">
        <v>149</v>
      </c>
      <c r="H23" s="347">
        <v>0</v>
      </c>
      <c r="I23" s="347">
        <v>0</v>
      </c>
      <c r="J23" s="347">
        <v>0</v>
      </c>
      <c r="K23" s="461" t="s">
        <v>150</v>
      </c>
      <c r="L23" s="81">
        <v>74</v>
      </c>
      <c r="M23" s="486" t="s">
        <v>126</v>
      </c>
      <c r="N23" s="486" t="s">
        <v>126</v>
      </c>
      <c r="O23" s="483">
        <v>213300</v>
      </c>
    </row>
    <row r="24" s="445" customFormat="1" ht="22.5" customHeight="1" spans="1:15">
      <c r="A24" s="456"/>
      <c r="B24" s="247" t="s">
        <v>151</v>
      </c>
      <c r="C24" s="464"/>
      <c r="D24" s="465"/>
      <c r="E24" s="467"/>
      <c r="F24" s="618" t="s">
        <v>152</v>
      </c>
      <c r="G24" s="247" t="s">
        <v>153</v>
      </c>
      <c r="H24" s="347">
        <v>0</v>
      </c>
      <c r="I24" s="347">
        <v>0</v>
      </c>
      <c r="J24" s="347">
        <v>0</v>
      </c>
      <c r="K24" s="461" t="s">
        <v>154</v>
      </c>
      <c r="L24" s="81">
        <v>75</v>
      </c>
      <c r="M24" s="486" t="s">
        <v>126</v>
      </c>
      <c r="N24" s="486" t="s">
        <v>126</v>
      </c>
      <c r="O24" s="483">
        <v>0</v>
      </c>
    </row>
    <row r="25" s="445" customFormat="1" ht="22.5" customHeight="1" spans="1:15">
      <c r="A25" s="456"/>
      <c r="B25" s="247" t="s">
        <v>155</v>
      </c>
      <c r="C25" s="464"/>
      <c r="D25" s="465"/>
      <c r="E25" s="467"/>
      <c r="F25" s="618" t="s">
        <v>156</v>
      </c>
      <c r="G25" s="247" t="s">
        <v>157</v>
      </c>
      <c r="H25" s="347">
        <v>46607.16</v>
      </c>
      <c r="I25" s="347">
        <v>47870.16</v>
      </c>
      <c r="J25" s="347">
        <v>47870.16</v>
      </c>
      <c r="K25" s="461" t="s">
        <v>158</v>
      </c>
      <c r="L25" s="81">
        <v>76</v>
      </c>
      <c r="M25" s="486" t="s">
        <v>126</v>
      </c>
      <c r="N25" s="486" t="s">
        <v>126</v>
      </c>
      <c r="O25" s="483">
        <v>0</v>
      </c>
    </row>
    <row r="26" s="445" customFormat="1" ht="22.5" customHeight="1" spans="1:15">
      <c r="A26" s="456"/>
      <c r="B26" s="247" t="s">
        <v>159</v>
      </c>
      <c r="C26" s="464"/>
      <c r="D26" s="465"/>
      <c r="E26" s="467"/>
      <c r="F26" s="461" t="s">
        <v>160</v>
      </c>
      <c r="G26" s="247" t="s">
        <v>161</v>
      </c>
      <c r="H26" s="347">
        <v>0</v>
      </c>
      <c r="I26" s="347">
        <v>0</v>
      </c>
      <c r="J26" s="372">
        <v>0</v>
      </c>
      <c r="K26" s="461" t="s">
        <v>162</v>
      </c>
      <c r="L26" s="81">
        <v>77</v>
      </c>
      <c r="M26" s="486" t="s">
        <v>126</v>
      </c>
      <c r="N26" s="486" t="s">
        <v>126</v>
      </c>
      <c r="O26" s="483">
        <v>0</v>
      </c>
    </row>
    <row r="27" s="445" customFormat="1" ht="22.5" customHeight="1" spans="1:15">
      <c r="A27" s="456"/>
      <c r="B27" s="247" t="s">
        <v>163</v>
      </c>
      <c r="C27" s="464"/>
      <c r="D27" s="465"/>
      <c r="E27" s="467"/>
      <c r="F27" s="461" t="s">
        <v>164</v>
      </c>
      <c r="G27" s="247" t="s">
        <v>165</v>
      </c>
      <c r="H27" s="347">
        <v>0</v>
      </c>
      <c r="I27" s="347">
        <v>0</v>
      </c>
      <c r="J27" s="347">
        <v>0</v>
      </c>
      <c r="K27" s="461" t="s">
        <v>166</v>
      </c>
      <c r="L27" s="81">
        <v>78</v>
      </c>
      <c r="M27" s="486" t="s">
        <v>126</v>
      </c>
      <c r="N27" s="486" t="s">
        <v>126</v>
      </c>
      <c r="O27" s="483">
        <v>0</v>
      </c>
    </row>
    <row r="28" s="445" customFormat="1" ht="22.5" customHeight="1" spans="1:15">
      <c r="A28" s="456"/>
      <c r="B28" s="247" t="s">
        <v>167</v>
      </c>
      <c r="C28" s="464"/>
      <c r="D28" s="465"/>
      <c r="E28" s="467"/>
      <c r="F28" s="461" t="s">
        <v>168</v>
      </c>
      <c r="G28" s="247" t="s">
        <v>169</v>
      </c>
      <c r="H28" s="347">
        <v>0</v>
      </c>
      <c r="I28" s="347">
        <v>0</v>
      </c>
      <c r="J28" s="347">
        <v>0</v>
      </c>
      <c r="K28" s="461"/>
      <c r="L28" s="81">
        <v>79</v>
      </c>
      <c r="M28" s="464"/>
      <c r="N28" s="464"/>
      <c r="O28" s="485"/>
    </row>
    <row r="29" s="445" customFormat="1" ht="22.5" customHeight="1" spans="1:15">
      <c r="A29" s="456"/>
      <c r="B29" s="247" t="s">
        <v>170</v>
      </c>
      <c r="C29" s="464"/>
      <c r="D29" s="465"/>
      <c r="E29" s="467"/>
      <c r="F29" s="618" t="s">
        <v>171</v>
      </c>
      <c r="G29" s="247" t="s">
        <v>172</v>
      </c>
      <c r="H29" s="347">
        <v>0</v>
      </c>
      <c r="I29" s="347">
        <v>96482.45</v>
      </c>
      <c r="J29" s="347">
        <v>96482.45</v>
      </c>
      <c r="K29" s="461"/>
      <c r="L29" s="81">
        <v>80</v>
      </c>
      <c r="M29" s="464"/>
      <c r="N29" s="464"/>
      <c r="O29" s="485"/>
    </row>
    <row r="30" s="445" customFormat="1" ht="22.5" customHeight="1" spans="1:15">
      <c r="A30" s="456"/>
      <c r="B30" s="247" t="s">
        <v>173</v>
      </c>
      <c r="C30" s="464"/>
      <c r="D30" s="465"/>
      <c r="E30" s="467"/>
      <c r="F30" s="618" t="s">
        <v>174</v>
      </c>
      <c r="G30" s="247" t="s">
        <v>175</v>
      </c>
      <c r="H30" s="347">
        <v>0</v>
      </c>
      <c r="I30" s="347">
        <v>0</v>
      </c>
      <c r="J30" s="347">
        <v>0</v>
      </c>
      <c r="K30" s="461"/>
      <c r="L30" s="81">
        <v>81</v>
      </c>
      <c r="M30" s="464"/>
      <c r="N30" s="464"/>
      <c r="O30" s="485"/>
    </row>
    <row r="31" s="445" customFormat="1" ht="22.5" customHeight="1" spans="1:15">
      <c r="A31" s="468"/>
      <c r="B31" s="247" t="s">
        <v>176</v>
      </c>
      <c r="C31" s="464"/>
      <c r="D31" s="465"/>
      <c r="E31" s="464"/>
      <c r="F31" s="618" t="s">
        <v>177</v>
      </c>
      <c r="G31" s="247" t="s">
        <v>178</v>
      </c>
      <c r="H31" s="347">
        <v>0</v>
      </c>
      <c r="I31" s="347">
        <v>0</v>
      </c>
      <c r="J31" s="347">
        <v>0</v>
      </c>
      <c r="K31" s="461"/>
      <c r="L31" s="81">
        <v>82</v>
      </c>
      <c r="M31" s="464"/>
      <c r="N31" s="464"/>
      <c r="O31" s="485"/>
    </row>
    <row r="32" s="445" customFormat="1" ht="22.5" customHeight="1" spans="1:15">
      <c r="A32" s="468"/>
      <c r="B32" s="247" t="s">
        <v>179</v>
      </c>
      <c r="C32" s="464"/>
      <c r="D32" s="465"/>
      <c r="E32" s="464"/>
      <c r="F32" s="618" t="s">
        <v>180</v>
      </c>
      <c r="G32" s="247" t="s">
        <v>181</v>
      </c>
      <c r="H32" s="347">
        <v>0</v>
      </c>
      <c r="I32" s="347">
        <v>0</v>
      </c>
      <c r="J32" s="347">
        <v>0</v>
      </c>
      <c r="K32" s="461"/>
      <c r="L32" s="81">
        <v>83</v>
      </c>
      <c r="M32" s="464"/>
      <c r="N32" s="464"/>
      <c r="O32" s="485"/>
    </row>
    <row r="33" s="445" customFormat="1" ht="22.5" customHeight="1" spans="1:15">
      <c r="A33" s="619" t="s">
        <v>182</v>
      </c>
      <c r="B33" s="247" t="s">
        <v>183</v>
      </c>
      <c r="C33" s="347">
        <f>SUM(C7:C14)</f>
        <v>1197067.76</v>
      </c>
      <c r="D33" s="469">
        <f>SUM(D7:D14)</f>
        <v>1866016.24</v>
      </c>
      <c r="E33" s="347">
        <f>SUM(E7:E14)</f>
        <v>1929167.2</v>
      </c>
      <c r="F33" s="620" t="s">
        <v>184</v>
      </c>
      <c r="G33" s="470"/>
      <c r="H33" s="471"/>
      <c r="I33" s="471"/>
      <c r="J33" s="471"/>
      <c r="K33" s="470"/>
      <c r="L33" s="81">
        <v>84</v>
      </c>
      <c r="M33" s="347">
        <f>SUM(H7:H32)</f>
        <v>1197067.76</v>
      </c>
      <c r="N33" s="347">
        <f>SUM(I7:I32)</f>
        <v>2099704.04</v>
      </c>
      <c r="O33" s="483">
        <f>SUM(J7:J32)</f>
        <v>2006247.19</v>
      </c>
    </row>
    <row r="34" s="445" customFormat="1" ht="22.5" customHeight="1" spans="1:15">
      <c r="A34" s="456" t="s">
        <v>185</v>
      </c>
      <c r="B34" s="247" t="s">
        <v>186</v>
      </c>
      <c r="C34" s="347">
        <v>0</v>
      </c>
      <c r="D34" s="347">
        <v>0</v>
      </c>
      <c r="E34" s="347">
        <v>0</v>
      </c>
      <c r="F34" s="473" t="s">
        <v>187</v>
      </c>
      <c r="G34" s="473"/>
      <c r="H34" s="474"/>
      <c r="I34" s="474"/>
      <c r="J34" s="474"/>
      <c r="K34" s="473"/>
      <c r="L34" s="81">
        <v>85</v>
      </c>
      <c r="M34" s="621" t="s">
        <v>126</v>
      </c>
      <c r="N34" s="621" t="s">
        <v>126</v>
      </c>
      <c r="O34" s="483">
        <v>0</v>
      </c>
    </row>
    <row r="35" s="445" customFormat="1" ht="22.5" customHeight="1" spans="1:15">
      <c r="A35" s="456" t="s">
        <v>188</v>
      </c>
      <c r="B35" s="247" t="s">
        <v>189</v>
      </c>
      <c r="C35" s="347">
        <v>0</v>
      </c>
      <c r="D35" s="347">
        <v>233687.8</v>
      </c>
      <c r="E35" s="347">
        <v>233687.8</v>
      </c>
      <c r="F35" s="404" t="s">
        <v>190</v>
      </c>
      <c r="G35" s="404"/>
      <c r="H35" s="297"/>
      <c r="I35" s="297"/>
      <c r="J35" s="297"/>
      <c r="K35" s="404"/>
      <c r="L35" s="81">
        <v>86</v>
      </c>
      <c r="M35" s="347">
        <v>0</v>
      </c>
      <c r="N35" s="347">
        <v>0</v>
      </c>
      <c r="O35" s="483">
        <v>156607.81</v>
      </c>
    </row>
    <row r="36" s="445" customFormat="1" ht="22.5" customHeight="1" spans="1:15">
      <c r="A36" s="468"/>
      <c r="B36" s="247" t="s">
        <v>191</v>
      </c>
      <c r="C36" s="464"/>
      <c r="D36" s="465"/>
      <c r="E36" s="464"/>
      <c r="F36" s="470" t="s">
        <v>192</v>
      </c>
      <c r="G36" s="470"/>
      <c r="H36" s="471"/>
      <c r="I36" s="471"/>
      <c r="J36" s="471"/>
      <c r="K36" s="470"/>
      <c r="L36" s="81">
        <v>87</v>
      </c>
      <c r="M36" s="342"/>
      <c r="N36" s="342"/>
      <c r="O36" s="485"/>
    </row>
    <row r="37" s="445" customFormat="1" ht="22.5" customHeight="1" spans="1:15">
      <c r="A37" s="475" t="s">
        <v>193</v>
      </c>
      <c r="B37" s="476" t="s">
        <v>194</v>
      </c>
      <c r="C37" s="477">
        <f>SUM(C33:C35)</f>
        <v>1197067.76</v>
      </c>
      <c r="D37" s="477">
        <f>SUM(D33:D35)</f>
        <v>2099704.04</v>
      </c>
      <c r="E37" s="477">
        <f>SUM(E33:E35)</f>
        <v>2162855</v>
      </c>
      <c r="F37" s="478" t="s">
        <v>193</v>
      </c>
      <c r="G37" s="478"/>
      <c r="H37" s="479"/>
      <c r="I37" s="479"/>
      <c r="J37" s="479"/>
      <c r="K37" s="478"/>
      <c r="L37" s="94">
        <v>88</v>
      </c>
      <c r="M37" s="477">
        <f>SUM(M33:M35)</f>
        <v>1197067.76</v>
      </c>
      <c r="N37" s="477">
        <f>SUM(N33:N35)</f>
        <v>2099704.04</v>
      </c>
      <c r="O37" s="489">
        <f>SUM(O33:O35)</f>
        <v>2162855</v>
      </c>
    </row>
    <row r="38" s="445" customFormat="1" ht="18.75" customHeight="1" spans="1:15">
      <c r="A38" s="542" t="s">
        <v>195</v>
      </c>
      <c r="B38" s="542"/>
      <c r="C38" s="543"/>
      <c r="D38" s="543"/>
      <c r="E38" s="543"/>
      <c r="H38" s="544"/>
      <c r="I38" s="544"/>
      <c r="J38" s="544"/>
      <c r="M38" s="544"/>
      <c r="N38" s="544"/>
      <c r="O38" s="544"/>
    </row>
    <row r="39" s="445" customFormat="1" ht="18.75" customHeight="1" spans="1:15">
      <c r="A39" s="545" t="s">
        <v>196</v>
      </c>
      <c r="B39" s="134"/>
      <c r="C39" s="452"/>
      <c r="D39" s="452"/>
      <c r="E39" s="452"/>
      <c r="F39" s="447"/>
      <c r="G39" s="447"/>
      <c r="H39" s="448"/>
      <c r="I39" s="448"/>
      <c r="J39" s="448"/>
      <c r="M39" s="544"/>
      <c r="N39" s="544"/>
      <c r="O39" s="544"/>
    </row>
    <row r="40" s="445" customFormat="1" ht="15" customHeight="1" spans="2:15">
      <c r="B40" s="447"/>
      <c r="C40" s="448"/>
      <c r="D40" s="448"/>
      <c r="E40" s="448"/>
      <c r="F40" s="447"/>
      <c r="G40" s="447"/>
      <c r="H40" s="448"/>
      <c r="I40" s="448"/>
      <c r="J40" s="448"/>
      <c r="M40" s="544"/>
      <c r="N40" s="544"/>
      <c r="O40" s="544"/>
    </row>
    <row r="41" s="445" customFormat="1" customHeight="1" spans="2:15">
      <c r="B41" s="447"/>
      <c r="C41" s="448"/>
      <c r="D41" s="448"/>
      <c r="E41" s="448"/>
      <c r="F41" s="447"/>
      <c r="G41" s="447"/>
      <c r="H41" s="448"/>
      <c r="I41" s="448"/>
      <c r="J41" s="448"/>
      <c r="M41" s="544"/>
      <c r="N41" s="544"/>
      <c r="O41" s="544"/>
    </row>
    <row r="42" s="445" customFormat="1" customHeight="1" spans="1:15">
      <c r="A42" s="447"/>
      <c r="B42" s="447"/>
      <c r="C42" s="448"/>
      <c r="D42" s="448"/>
      <c r="E42" s="448"/>
      <c r="F42" s="447"/>
      <c r="G42" s="447"/>
      <c r="H42" s="448"/>
      <c r="I42" s="448"/>
      <c r="J42" s="448"/>
      <c r="K42" s="447"/>
      <c r="L42" s="447"/>
      <c r="M42" s="448"/>
      <c r="N42" s="448"/>
      <c r="O42" s="448"/>
    </row>
  </sheetData>
  <mergeCells count="13">
    <mergeCell ref="A1:O1"/>
    <mergeCell ref="N2:O2"/>
    <mergeCell ref="A3:C3"/>
    <mergeCell ref="N3:O3"/>
    <mergeCell ref="A4:E4"/>
    <mergeCell ref="F4:O4"/>
    <mergeCell ref="F33:K33"/>
    <mergeCell ref="F34:K34"/>
    <mergeCell ref="F35:K35"/>
    <mergeCell ref="F36:K36"/>
    <mergeCell ref="F37:K37"/>
    <mergeCell ref="A38:E38"/>
    <mergeCell ref="A39:E39"/>
  </mergeCells>
  <pageMargins left="0.52" right="0.1" top="0.78" bottom="0.78" header="0.31" footer="0.31"/>
  <pageSetup paperSize="8" scale="75" orientation="landscape" blackAndWhite="1" useFirstPageNumber="1"/>
  <headerFooter>
    <oddHeader>&amp;L
&amp;16&amp;"Calibri"&amp;K000000编制单位：朔州市红十字会&amp;C
&amp;21&amp;"Calibri"&amp;B&amp;K000000收入支出决算总表&amp;R
&amp;16&amp;"Calibri"&amp;K000000财决01表
&amp;16&amp;"Calibri"&amp;K000000金额单位：元</oddHeader>
    <oddFooter>&amp;C第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8"/>
  <sheetViews>
    <sheetView showGridLines="0" workbookViewId="0">
      <pane xSplit="4" ySplit="7" topLeftCell="E8" activePane="bottomRight" state="frozen"/>
      <selection/>
      <selection pane="topRight"/>
      <selection pane="bottomLeft"/>
      <selection pane="bottomRight" activeCell="A1" sqref="A1:AM1"/>
    </sheetView>
  </sheetViews>
  <sheetFormatPr defaultColWidth="9" defaultRowHeight="14.25" customHeight="1" outlineLevelRow="7"/>
  <cols>
    <col min="1" max="3" width="3.5" style="266" customWidth="1"/>
    <col min="4" max="4" width="27.5" style="266" customWidth="1"/>
    <col min="5" max="39" width="18.75" style="267" customWidth="1"/>
    <col min="40" max="102" width="18.75" style="266" customWidth="1"/>
    <col min="103" max="103" width="18.75" customWidth="1"/>
    <col min="104" max="112" width="18.75" style="266" customWidth="1"/>
    <col min="113" max="113" width="18.75" customWidth="1"/>
    <col min="114" max="114" width="18.75" style="266" customWidth="1"/>
  </cols>
  <sheetData>
    <row r="1" s="262" customFormat="1" ht="21" customHeight="1" spans="1:112">
      <c r="A1" s="245" t="s">
        <v>615</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S1" s="279"/>
      <c r="BT1" s="279"/>
      <c r="BU1" s="279"/>
      <c r="BV1" s="279"/>
      <c r="BW1" s="279"/>
      <c r="BX1" s="279"/>
      <c r="BY1" s="279"/>
      <c r="BZ1" s="279"/>
      <c r="CA1" s="279"/>
      <c r="CB1" s="279"/>
      <c r="CC1" s="279"/>
      <c r="CD1" s="279"/>
      <c r="CE1" s="279"/>
      <c r="CF1" s="279"/>
      <c r="CG1" s="279"/>
      <c r="CH1" s="279"/>
      <c r="CI1" s="279"/>
      <c r="CJ1" s="279"/>
      <c r="CK1" s="279"/>
      <c r="CL1" s="279"/>
      <c r="CM1" s="279"/>
      <c r="CN1" s="279"/>
      <c r="CO1" s="279"/>
      <c r="CP1" s="279"/>
      <c r="CQ1" s="279"/>
      <c r="CR1" s="279"/>
      <c r="CS1" s="279"/>
      <c r="CT1" s="279"/>
      <c r="CU1" s="279"/>
      <c r="CV1" s="279"/>
      <c r="CW1" s="279"/>
      <c r="CX1" s="279"/>
      <c r="CZ1" s="279"/>
      <c r="DA1" s="279"/>
      <c r="DB1" s="279"/>
      <c r="DC1" s="279"/>
      <c r="DD1" s="279"/>
      <c r="DE1" s="279"/>
      <c r="DF1" s="279"/>
      <c r="DG1" s="279"/>
      <c r="DH1" s="279"/>
    </row>
    <row r="2" s="263" customFormat="1" ht="18" customHeight="1" spans="1:114">
      <c r="A2" s="269"/>
      <c r="B2" s="269"/>
      <c r="C2" s="269"/>
      <c r="D2" s="269"/>
      <c r="E2" s="270"/>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70"/>
      <c r="AN2" s="280"/>
      <c r="AO2" s="280"/>
      <c r="AP2" s="280"/>
      <c r="AQ2" s="280"/>
      <c r="AR2" s="280"/>
      <c r="AS2" s="280"/>
      <c r="AT2" s="280"/>
      <c r="AU2" s="280"/>
      <c r="AV2" s="280"/>
      <c r="AW2" s="280"/>
      <c r="AX2" s="280"/>
      <c r="AY2" s="280"/>
      <c r="AZ2" s="280"/>
      <c r="BA2" s="280"/>
      <c r="BB2" s="280"/>
      <c r="BC2" s="280"/>
      <c r="BD2" s="280"/>
      <c r="BE2" s="280"/>
      <c r="BF2" s="280"/>
      <c r="BG2" s="280"/>
      <c r="BH2" s="280"/>
      <c r="BI2" s="280"/>
      <c r="BJ2" s="280"/>
      <c r="BK2" s="280"/>
      <c r="BL2" s="280"/>
      <c r="BM2" s="280"/>
      <c r="BN2" s="280"/>
      <c r="BO2" s="280"/>
      <c r="BP2" s="280"/>
      <c r="BQ2" s="280"/>
      <c r="BR2" s="280"/>
      <c r="BS2" s="280"/>
      <c r="BT2" s="280"/>
      <c r="BU2" s="280"/>
      <c r="BV2" s="280"/>
      <c r="BW2" s="280"/>
      <c r="BX2" s="280"/>
      <c r="BY2" s="280"/>
      <c r="BZ2" s="280"/>
      <c r="CA2" s="280"/>
      <c r="CB2" s="280"/>
      <c r="CC2" s="280"/>
      <c r="CD2" s="280"/>
      <c r="CE2" s="280"/>
      <c r="CF2" s="280"/>
      <c r="CG2" s="280"/>
      <c r="CH2" s="280"/>
      <c r="CI2" s="280"/>
      <c r="CJ2" s="280"/>
      <c r="CK2" s="280"/>
      <c r="CL2" s="280"/>
      <c r="CM2" s="280"/>
      <c r="CN2" s="280"/>
      <c r="CO2" s="280"/>
      <c r="CP2" s="280"/>
      <c r="CQ2" s="280"/>
      <c r="CR2" s="280"/>
      <c r="CS2" s="280"/>
      <c r="CT2" s="280"/>
      <c r="CU2" s="280"/>
      <c r="CV2" s="280"/>
      <c r="CW2" s="280"/>
      <c r="CX2" s="280"/>
      <c r="CZ2" s="280"/>
      <c r="DA2" s="280"/>
      <c r="DB2" s="280"/>
      <c r="DC2" s="280"/>
      <c r="DD2" s="280"/>
      <c r="DE2" s="280"/>
      <c r="DF2" s="280"/>
      <c r="DG2" s="280"/>
      <c r="DH2" s="280"/>
      <c r="DJ2" s="290" t="s">
        <v>616</v>
      </c>
    </row>
    <row r="3" s="263" customFormat="1" ht="18" customHeight="1" spans="1:114">
      <c r="A3" s="271" t="s">
        <v>64</v>
      </c>
      <c r="B3" s="272"/>
      <c r="C3" s="272"/>
      <c r="D3" s="272"/>
      <c r="E3" s="273"/>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3"/>
      <c r="AN3" s="281"/>
      <c r="AO3" s="281"/>
      <c r="AP3" s="281"/>
      <c r="AQ3" s="281"/>
      <c r="AR3" s="281"/>
      <c r="AS3" s="281"/>
      <c r="AT3" s="281"/>
      <c r="AU3" s="281"/>
      <c r="AV3" s="281"/>
      <c r="AW3" s="281"/>
      <c r="AX3" s="281"/>
      <c r="AY3" s="281"/>
      <c r="AZ3" s="281"/>
      <c r="BA3" s="281"/>
      <c r="BB3" s="281"/>
      <c r="BC3" s="281"/>
      <c r="BD3" s="281"/>
      <c r="BE3" s="281"/>
      <c r="BF3" s="281"/>
      <c r="BG3" s="281"/>
      <c r="BH3" s="281"/>
      <c r="BI3" s="281"/>
      <c r="BJ3" s="281"/>
      <c r="BK3" s="281"/>
      <c r="BL3" s="281"/>
      <c r="BM3" s="281"/>
      <c r="BN3" s="281"/>
      <c r="BO3" s="281"/>
      <c r="BP3" s="281"/>
      <c r="BQ3" s="281"/>
      <c r="BR3" s="281"/>
      <c r="BS3" s="281"/>
      <c r="BT3" s="281"/>
      <c r="BU3" s="281"/>
      <c r="BV3" s="281"/>
      <c r="BW3" s="281"/>
      <c r="BX3" s="281"/>
      <c r="BY3" s="281"/>
      <c r="BZ3" s="281"/>
      <c r="CA3" s="281"/>
      <c r="CB3" s="281"/>
      <c r="CC3" s="281"/>
      <c r="CD3" s="281"/>
      <c r="CE3" s="281"/>
      <c r="CF3" s="281"/>
      <c r="CG3" s="281"/>
      <c r="CH3" s="281"/>
      <c r="CI3" s="281"/>
      <c r="CJ3" s="281"/>
      <c r="CK3" s="281"/>
      <c r="CL3" s="281"/>
      <c r="CM3" s="281"/>
      <c r="CN3" s="281"/>
      <c r="CO3" s="281"/>
      <c r="CP3" s="281"/>
      <c r="CQ3" s="281"/>
      <c r="CR3" s="281"/>
      <c r="CS3" s="281"/>
      <c r="CT3" s="281"/>
      <c r="CU3" s="281"/>
      <c r="CV3" s="281"/>
      <c r="CW3" s="281"/>
      <c r="CX3" s="281"/>
      <c r="CZ3" s="281"/>
      <c r="DA3" s="281"/>
      <c r="DB3" s="281"/>
      <c r="DC3" s="281"/>
      <c r="DD3" s="281"/>
      <c r="DE3" s="281"/>
      <c r="DF3" s="281"/>
      <c r="DG3" s="281"/>
      <c r="DH3" s="281"/>
      <c r="DJ3" s="291" t="s">
        <v>65</v>
      </c>
    </row>
    <row r="4" s="264" customFormat="1" ht="18" customHeight="1" spans="1:114">
      <c r="A4" s="145" t="s">
        <v>480</v>
      </c>
      <c r="B4" s="145"/>
      <c r="C4" s="145"/>
      <c r="D4" s="145"/>
      <c r="E4" s="145" t="s">
        <v>262</v>
      </c>
      <c r="F4" s="145" t="s">
        <v>481</v>
      </c>
      <c r="G4" s="145"/>
      <c r="H4" s="145"/>
      <c r="I4" s="145"/>
      <c r="J4" s="145"/>
      <c r="K4" s="145"/>
      <c r="L4" s="145"/>
      <c r="M4" s="145"/>
      <c r="N4" s="145"/>
      <c r="O4" s="145"/>
      <c r="P4" s="145"/>
      <c r="Q4" s="145"/>
      <c r="R4" s="145"/>
      <c r="S4" s="145"/>
      <c r="T4" s="145" t="s">
        <v>482</v>
      </c>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t="s">
        <v>483</v>
      </c>
      <c r="AV4" s="145"/>
      <c r="AW4" s="145"/>
      <c r="AX4" s="145"/>
      <c r="AY4" s="145"/>
      <c r="AZ4" s="145"/>
      <c r="BA4" s="145"/>
      <c r="BB4" s="145"/>
      <c r="BC4" s="145"/>
      <c r="BD4" s="145"/>
      <c r="BE4" s="145"/>
      <c r="BF4" s="145"/>
      <c r="BG4" s="145"/>
      <c r="BH4" s="145" t="s">
        <v>484</v>
      </c>
      <c r="BI4" s="145"/>
      <c r="BJ4" s="145"/>
      <c r="BK4" s="145"/>
      <c r="BL4" s="145"/>
      <c r="BM4" s="145" t="s">
        <v>485</v>
      </c>
      <c r="BN4" s="145"/>
      <c r="BO4" s="145"/>
      <c r="BP4" s="145"/>
      <c r="BQ4" s="145"/>
      <c r="BR4" s="145"/>
      <c r="BS4" s="145"/>
      <c r="BT4" s="145"/>
      <c r="BU4" s="145"/>
      <c r="BV4" s="145"/>
      <c r="BW4" s="145"/>
      <c r="BX4" s="145"/>
      <c r="BY4" s="145"/>
      <c r="BZ4" s="145" t="s">
        <v>486</v>
      </c>
      <c r="CA4" s="145"/>
      <c r="CB4" s="145"/>
      <c r="CC4" s="145"/>
      <c r="CD4" s="145"/>
      <c r="CE4" s="145"/>
      <c r="CF4" s="145"/>
      <c r="CG4" s="145"/>
      <c r="CH4" s="145"/>
      <c r="CI4" s="145"/>
      <c r="CJ4" s="145"/>
      <c r="CK4" s="145"/>
      <c r="CL4" s="145"/>
      <c r="CM4" s="145"/>
      <c r="CN4" s="145"/>
      <c r="CO4" s="145"/>
      <c r="CP4" s="145"/>
      <c r="CQ4" s="145" t="s">
        <v>487</v>
      </c>
      <c r="CR4" s="145"/>
      <c r="CS4" s="145"/>
      <c r="CT4" s="145" t="s">
        <v>488</v>
      </c>
      <c r="CU4" s="145"/>
      <c r="CV4" s="145"/>
      <c r="CW4" s="145"/>
      <c r="CX4" s="145"/>
      <c r="CY4" s="145"/>
      <c r="CZ4" s="145"/>
      <c r="DA4" s="145" t="s">
        <v>489</v>
      </c>
      <c r="DB4" s="145"/>
      <c r="DC4" s="145"/>
      <c r="DD4" s="145"/>
      <c r="DE4" s="145" t="s">
        <v>310</v>
      </c>
      <c r="DF4" s="145"/>
      <c r="DG4" s="145"/>
      <c r="DH4" s="145"/>
      <c r="DI4" s="145"/>
      <c r="DJ4" s="145"/>
    </row>
    <row r="5" s="264" customFormat="1" ht="34.5" customHeight="1" spans="1:114">
      <c r="A5" s="145" t="s">
        <v>260</v>
      </c>
      <c r="B5" s="145"/>
      <c r="C5" s="145"/>
      <c r="D5" s="145" t="s">
        <v>261</v>
      </c>
      <c r="E5" s="145"/>
      <c r="F5" s="145" t="s">
        <v>201</v>
      </c>
      <c r="G5" s="145" t="s">
        <v>490</v>
      </c>
      <c r="H5" s="145" t="s">
        <v>491</v>
      </c>
      <c r="I5" s="145" t="s">
        <v>492</v>
      </c>
      <c r="J5" s="145" t="s">
        <v>493</v>
      </c>
      <c r="K5" s="145" t="s">
        <v>494</v>
      </c>
      <c r="L5" s="145" t="s">
        <v>495</v>
      </c>
      <c r="M5" s="145" t="s">
        <v>496</v>
      </c>
      <c r="N5" s="145" t="s">
        <v>497</v>
      </c>
      <c r="O5" s="145" t="s">
        <v>498</v>
      </c>
      <c r="P5" s="145" t="s">
        <v>499</v>
      </c>
      <c r="Q5" s="145" t="s">
        <v>500</v>
      </c>
      <c r="R5" s="145" t="s">
        <v>501</v>
      </c>
      <c r="S5" s="145" t="s">
        <v>502</v>
      </c>
      <c r="T5" s="145" t="s">
        <v>201</v>
      </c>
      <c r="U5" s="145" t="s">
        <v>503</v>
      </c>
      <c r="V5" s="145" t="s">
        <v>504</v>
      </c>
      <c r="W5" s="145" t="s">
        <v>505</v>
      </c>
      <c r="X5" s="145" t="s">
        <v>506</v>
      </c>
      <c r="Y5" s="145" t="s">
        <v>507</v>
      </c>
      <c r="Z5" s="145" t="s">
        <v>508</v>
      </c>
      <c r="AA5" s="145" t="s">
        <v>509</v>
      </c>
      <c r="AB5" s="145" t="s">
        <v>510</v>
      </c>
      <c r="AC5" s="145" t="s">
        <v>511</v>
      </c>
      <c r="AD5" s="145" t="s">
        <v>512</v>
      </c>
      <c r="AE5" s="145" t="s">
        <v>513</v>
      </c>
      <c r="AF5" s="145" t="s">
        <v>514</v>
      </c>
      <c r="AG5" s="145" t="s">
        <v>515</v>
      </c>
      <c r="AH5" s="145" t="s">
        <v>516</v>
      </c>
      <c r="AI5" s="145" t="s">
        <v>517</v>
      </c>
      <c r="AJ5" s="145" t="s">
        <v>518</v>
      </c>
      <c r="AK5" s="145" t="s">
        <v>519</v>
      </c>
      <c r="AL5" s="145" t="s">
        <v>520</v>
      </c>
      <c r="AM5" s="145" t="s">
        <v>521</v>
      </c>
      <c r="AN5" s="145" t="s">
        <v>522</v>
      </c>
      <c r="AO5" s="145" t="s">
        <v>460</v>
      </c>
      <c r="AP5" s="145" t="s">
        <v>523</v>
      </c>
      <c r="AQ5" s="145" t="s">
        <v>524</v>
      </c>
      <c r="AR5" s="145" t="s">
        <v>525</v>
      </c>
      <c r="AS5" s="145" t="s">
        <v>526</v>
      </c>
      <c r="AT5" s="145" t="s">
        <v>527</v>
      </c>
      <c r="AU5" s="145" t="s">
        <v>201</v>
      </c>
      <c r="AV5" s="145" t="s">
        <v>528</v>
      </c>
      <c r="AW5" s="145" t="s">
        <v>529</v>
      </c>
      <c r="AX5" s="145" t="s">
        <v>530</v>
      </c>
      <c r="AY5" s="145" t="s">
        <v>531</v>
      </c>
      <c r="AZ5" s="145" t="s">
        <v>532</v>
      </c>
      <c r="BA5" s="145" t="s">
        <v>533</v>
      </c>
      <c r="BB5" s="145" t="s">
        <v>534</v>
      </c>
      <c r="BC5" s="145" t="s">
        <v>535</v>
      </c>
      <c r="BD5" s="145" t="s">
        <v>536</v>
      </c>
      <c r="BE5" s="145" t="s">
        <v>537</v>
      </c>
      <c r="BF5" s="145" t="s">
        <v>538</v>
      </c>
      <c r="BG5" s="145" t="s">
        <v>539</v>
      </c>
      <c r="BH5" s="145" t="s">
        <v>201</v>
      </c>
      <c r="BI5" s="145" t="s">
        <v>540</v>
      </c>
      <c r="BJ5" s="145" t="s">
        <v>541</v>
      </c>
      <c r="BK5" s="145" t="s">
        <v>542</v>
      </c>
      <c r="BL5" s="145" t="s">
        <v>543</v>
      </c>
      <c r="BM5" s="145" t="s">
        <v>201</v>
      </c>
      <c r="BN5" s="145" t="s">
        <v>544</v>
      </c>
      <c r="BO5" s="145" t="s">
        <v>545</v>
      </c>
      <c r="BP5" s="145" t="s">
        <v>546</v>
      </c>
      <c r="BQ5" s="145" t="s">
        <v>547</v>
      </c>
      <c r="BR5" s="145" t="s">
        <v>548</v>
      </c>
      <c r="BS5" s="145" t="s">
        <v>549</v>
      </c>
      <c r="BT5" s="145" t="s">
        <v>550</v>
      </c>
      <c r="BU5" s="145" t="s">
        <v>551</v>
      </c>
      <c r="BV5" s="145" t="s">
        <v>552</v>
      </c>
      <c r="BW5" s="145" t="s">
        <v>553</v>
      </c>
      <c r="BX5" s="145" t="s">
        <v>554</v>
      </c>
      <c r="BY5" s="145" t="s">
        <v>555</v>
      </c>
      <c r="BZ5" s="145" t="s">
        <v>201</v>
      </c>
      <c r="CA5" s="145" t="s">
        <v>544</v>
      </c>
      <c r="CB5" s="145" t="s">
        <v>545</v>
      </c>
      <c r="CC5" s="145" t="s">
        <v>546</v>
      </c>
      <c r="CD5" s="145" t="s">
        <v>547</v>
      </c>
      <c r="CE5" s="145" t="s">
        <v>548</v>
      </c>
      <c r="CF5" s="145" t="s">
        <v>549</v>
      </c>
      <c r="CG5" s="145" t="s">
        <v>550</v>
      </c>
      <c r="CH5" s="145" t="s">
        <v>556</v>
      </c>
      <c r="CI5" s="145" t="s">
        <v>557</v>
      </c>
      <c r="CJ5" s="145" t="s">
        <v>558</v>
      </c>
      <c r="CK5" s="145" t="s">
        <v>559</v>
      </c>
      <c r="CL5" s="145" t="s">
        <v>551</v>
      </c>
      <c r="CM5" s="145" t="s">
        <v>552</v>
      </c>
      <c r="CN5" s="145" t="s">
        <v>553</v>
      </c>
      <c r="CO5" s="145" t="s">
        <v>554</v>
      </c>
      <c r="CP5" s="145" t="s">
        <v>560</v>
      </c>
      <c r="CQ5" s="145" t="s">
        <v>201</v>
      </c>
      <c r="CR5" s="145" t="s">
        <v>561</v>
      </c>
      <c r="CS5" s="145" t="s">
        <v>562</v>
      </c>
      <c r="CT5" s="145" t="s">
        <v>201</v>
      </c>
      <c r="CU5" s="145" t="s">
        <v>563</v>
      </c>
      <c r="CV5" s="145" t="s">
        <v>564</v>
      </c>
      <c r="CW5" s="145" t="s">
        <v>565</v>
      </c>
      <c r="CX5" s="145" t="s">
        <v>566</v>
      </c>
      <c r="CY5" s="145" t="s">
        <v>567</v>
      </c>
      <c r="CZ5" s="145" t="s">
        <v>562</v>
      </c>
      <c r="DA5" s="145" t="s">
        <v>201</v>
      </c>
      <c r="DB5" s="145" t="s">
        <v>568</v>
      </c>
      <c r="DC5" s="145" t="s">
        <v>569</v>
      </c>
      <c r="DD5" s="145" t="s">
        <v>570</v>
      </c>
      <c r="DE5" s="145" t="s">
        <v>201</v>
      </c>
      <c r="DF5" s="289" t="s">
        <v>571</v>
      </c>
      <c r="DG5" s="289" t="s">
        <v>572</v>
      </c>
      <c r="DH5" s="145" t="s">
        <v>573</v>
      </c>
      <c r="DI5" s="145" t="s">
        <v>574</v>
      </c>
      <c r="DJ5" s="145" t="s">
        <v>310</v>
      </c>
    </row>
    <row r="6" s="264" customFormat="1" ht="22.5" customHeight="1" spans="1:114">
      <c r="A6" s="145" t="s">
        <v>273</v>
      </c>
      <c r="B6" s="145" t="s">
        <v>274</v>
      </c>
      <c r="C6" s="145" t="s">
        <v>275</v>
      </c>
      <c r="D6" s="145" t="s">
        <v>276</v>
      </c>
      <c r="E6" s="303">
        <v>1</v>
      </c>
      <c r="F6" s="303">
        <v>2</v>
      </c>
      <c r="G6" s="303">
        <v>3</v>
      </c>
      <c r="H6" s="303">
        <v>4</v>
      </c>
      <c r="I6" s="303">
        <v>5</v>
      </c>
      <c r="J6" s="303">
        <v>6</v>
      </c>
      <c r="K6" s="303">
        <v>7</v>
      </c>
      <c r="L6" s="303">
        <v>8</v>
      </c>
      <c r="M6" s="303">
        <v>9</v>
      </c>
      <c r="N6" s="303">
        <v>10</v>
      </c>
      <c r="O6" s="303">
        <v>11</v>
      </c>
      <c r="P6" s="303">
        <v>12</v>
      </c>
      <c r="Q6" s="303">
        <v>13</v>
      </c>
      <c r="R6" s="303">
        <v>14</v>
      </c>
      <c r="S6" s="303">
        <v>15</v>
      </c>
      <c r="T6" s="303">
        <v>16</v>
      </c>
      <c r="U6" s="303">
        <v>17</v>
      </c>
      <c r="V6" s="303">
        <v>18</v>
      </c>
      <c r="W6" s="303">
        <v>19</v>
      </c>
      <c r="X6" s="303">
        <v>20</v>
      </c>
      <c r="Y6" s="303">
        <v>21</v>
      </c>
      <c r="Z6" s="303">
        <v>22</v>
      </c>
      <c r="AA6" s="303">
        <v>23</v>
      </c>
      <c r="AB6" s="303">
        <v>24</v>
      </c>
      <c r="AC6" s="303">
        <v>25</v>
      </c>
      <c r="AD6" s="303">
        <v>26</v>
      </c>
      <c r="AE6" s="303">
        <v>27</v>
      </c>
      <c r="AF6" s="303">
        <v>28</v>
      </c>
      <c r="AG6" s="303">
        <v>29</v>
      </c>
      <c r="AH6" s="303">
        <v>30</v>
      </c>
      <c r="AI6" s="303">
        <v>31</v>
      </c>
      <c r="AJ6" s="303">
        <v>32</v>
      </c>
      <c r="AK6" s="303">
        <v>33</v>
      </c>
      <c r="AL6" s="303">
        <v>34</v>
      </c>
      <c r="AM6" s="303">
        <v>35</v>
      </c>
      <c r="AN6" s="303">
        <v>36</v>
      </c>
      <c r="AO6" s="303">
        <v>37</v>
      </c>
      <c r="AP6" s="303">
        <v>38</v>
      </c>
      <c r="AQ6" s="303">
        <v>39</v>
      </c>
      <c r="AR6" s="303">
        <v>40</v>
      </c>
      <c r="AS6" s="303">
        <v>41</v>
      </c>
      <c r="AT6" s="303">
        <v>42</v>
      </c>
      <c r="AU6" s="303">
        <v>43</v>
      </c>
      <c r="AV6" s="303">
        <v>44</v>
      </c>
      <c r="AW6" s="303">
        <v>45</v>
      </c>
      <c r="AX6" s="303">
        <v>46</v>
      </c>
      <c r="AY6" s="303">
        <v>47</v>
      </c>
      <c r="AZ6" s="303">
        <v>48</v>
      </c>
      <c r="BA6" s="303">
        <v>49</v>
      </c>
      <c r="BB6" s="303">
        <v>50</v>
      </c>
      <c r="BC6" s="303">
        <v>51</v>
      </c>
      <c r="BD6" s="303">
        <v>52</v>
      </c>
      <c r="BE6" s="303">
        <v>53</v>
      </c>
      <c r="BF6" s="303">
        <v>54</v>
      </c>
      <c r="BG6" s="303">
        <v>55</v>
      </c>
      <c r="BH6" s="303">
        <v>56</v>
      </c>
      <c r="BI6" s="303">
        <v>57</v>
      </c>
      <c r="BJ6" s="303">
        <v>58</v>
      </c>
      <c r="BK6" s="303">
        <v>59</v>
      </c>
      <c r="BL6" s="303">
        <v>60</v>
      </c>
      <c r="BM6" s="303">
        <v>61</v>
      </c>
      <c r="BN6" s="303">
        <v>62</v>
      </c>
      <c r="BO6" s="303">
        <v>63</v>
      </c>
      <c r="BP6" s="303">
        <v>64</v>
      </c>
      <c r="BQ6" s="303">
        <v>65</v>
      </c>
      <c r="BR6" s="303">
        <v>66</v>
      </c>
      <c r="BS6" s="303">
        <v>67</v>
      </c>
      <c r="BT6" s="303">
        <v>68</v>
      </c>
      <c r="BU6" s="303">
        <v>69</v>
      </c>
      <c r="BV6" s="303">
        <v>70</v>
      </c>
      <c r="BW6" s="303">
        <v>71</v>
      </c>
      <c r="BX6" s="303">
        <v>72</v>
      </c>
      <c r="BY6" s="303">
        <v>73</v>
      </c>
      <c r="BZ6" s="303">
        <v>74</v>
      </c>
      <c r="CA6" s="303">
        <v>75</v>
      </c>
      <c r="CB6" s="303">
        <v>76</v>
      </c>
      <c r="CC6" s="303">
        <v>77</v>
      </c>
      <c r="CD6" s="303">
        <v>78</v>
      </c>
      <c r="CE6" s="303">
        <v>79</v>
      </c>
      <c r="CF6" s="303">
        <v>80</v>
      </c>
      <c r="CG6" s="303">
        <v>81</v>
      </c>
      <c r="CH6" s="303">
        <v>82</v>
      </c>
      <c r="CI6" s="303">
        <v>83</v>
      </c>
      <c r="CJ6" s="303">
        <v>84</v>
      </c>
      <c r="CK6" s="303">
        <v>85</v>
      </c>
      <c r="CL6" s="303">
        <v>86</v>
      </c>
      <c r="CM6" s="303">
        <v>87</v>
      </c>
      <c r="CN6" s="303">
        <v>88</v>
      </c>
      <c r="CO6" s="303">
        <v>89</v>
      </c>
      <c r="CP6" s="303">
        <v>90</v>
      </c>
      <c r="CQ6" s="303">
        <v>91</v>
      </c>
      <c r="CR6" s="303">
        <v>92</v>
      </c>
      <c r="CS6" s="303">
        <v>93</v>
      </c>
      <c r="CT6" s="303">
        <v>94</v>
      </c>
      <c r="CU6" s="303">
        <v>95</v>
      </c>
      <c r="CV6" s="303">
        <v>96</v>
      </c>
      <c r="CW6" s="303">
        <v>97</v>
      </c>
      <c r="CX6" s="303">
        <v>98</v>
      </c>
      <c r="CY6" s="303">
        <v>99</v>
      </c>
      <c r="CZ6" s="303">
        <v>100</v>
      </c>
      <c r="DA6" s="303">
        <v>101</v>
      </c>
      <c r="DB6" s="303">
        <v>102</v>
      </c>
      <c r="DC6" s="303">
        <v>103</v>
      </c>
      <c r="DD6" s="303">
        <v>104</v>
      </c>
      <c r="DE6" s="303">
        <v>105</v>
      </c>
      <c r="DF6" s="303">
        <v>106</v>
      </c>
      <c r="DG6" s="303">
        <v>107</v>
      </c>
      <c r="DH6" s="303">
        <v>108</v>
      </c>
      <c r="DI6" s="303">
        <v>109</v>
      </c>
      <c r="DJ6" s="303">
        <v>110</v>
      </c>
    </row>
    <row r="7" s="242" customFormat="1" ht="22.5" customHeight="1" spans="1:114">
      <c r="A7" s="252"/>
      <c r="B7" s="253"/>
      <c r="C7" s="160"/>
      <c r="D7" s="275" t="s">
        <v>262</v>
      </c>
      <c r="E7" s="276">
        <v>0</v>
      </c>
      <c r="F7" s="276">
        <v>0</v>
      </c>
      <c r="G7" s="91">
        <v>0</v>
      </c>
      <c r="H7" s="91">
        <v>0</v>
      </c>
      <c r="I7" s="91">
        <v>0</v>
      </c>
      <c r="J7" s="91">
        <v>0</v>
      </c>
      <c r="K7" s="91">
        <v>0</v>
      </c>
      <c r="L7" s="91">
        <v>0</v>
      </c>
      <c r="M7" s="91">
        <v>0</v>
      </c>
      <c r="N7" s="91">
        <v>0</v>
      </c>
      <c r="O7" s="91">
        <v>0</v>
      </c>
      <c r="P7" s="91">
        <v>0</v>
      </c>
      <c r="Q7" s="91">
        <v>0</v>
      </c>
      <c r="R7" s="91">
        <v>0</v>
      </c>
      <c r="S7" s="91">
        <v>0</v>
      </c>
      <c r="T7" s="276">
        <v>0</v>
      </c>
      <c r="U7" s="91">
        <v>0</v>
      </c>
      <c r="V7" s="91">
        <v>0</v>
      </c>
      <c r="W7" s="91">
        <v>0</v>
      </c>
      <c r="X7" s="91">
        <v>0</v>
      </c>
      <c r="Y7" s="91">
        <v>0</v>
      </c>
      <c r="Z7" s="91">
        <v>0</v>
      </c>
      <c r="AA7" s="91">
        <v>0</v>
      </c>
      <c r="AB7" s="91">
        <v>0</v>
      </c>
      <c r="AC7" s="91">
        <v>0</v>
      </c>
      <c r="AD7" s="91">
        <v>0</v>
      </c>
      <c r="AE7" s="91">
        <v>0</v>
      </c>
      <c r="AF7" s="91">
        <v>0</v>
      </c>
      <c r="AG7" s="91">
        <v>0</v>
      </c>
      <c r="AH7" s="91">
        <v>0</v>
      </c>
      <c r="AI7" s="91">
        <v>0</v>
      </c>
      <c r="AJ7" s="91">
        <v>0</v>
      </c>
      <c r="AK7" s="91">
        <v>0</v>
      </c>
      <c r="AL7" s="91">
        <v>0</v>
      </c>
      <c r="AM7" s="91">
        <v>0</v>
      </c>
      <c r="AN7" s="91">
        <v>0</v>
      </c>
      <c r="AO7" s="91">
        <v>0</v>
      </c>
      <c r="AP7" s="91">
        <v>0</v>
      </c>
      <c r="AQ7" s="91">
        <v>0</v>
      </c>
      <c r="AR7" s="91">
        <v>0</v>
      </c>
      <c r="AS7" s="91">
        <v>0</v>
      </c>
      <c r="AT7" s="91">
        <v>0</v>
      </c>
      <c r="AU7" s="276">
        <v>0</v>
      </c>
      <c r="AV7" s="91">
        <v>0</v>
      </c>
      <c r="AW7" s="91">
        <v>0</v>
      </c>
      <c r="AX7" s="91">
        <v>0</v>
      </c>
      <c r="AY7" s="91">
        <v>0</v>
      </c>
      <c r="AZ7" s="91">
        <v>0</v>
      </c>
      <c r="BA7" s="91">
        <v>0</v>
      </c>
      <c r="BB7" s="91">
        <v>0</v>
      </c>
      <c r="BC7" s="91">
        <v>0</v>
      </c>
      <c r="BD7" s="91">
        <v>0</v>
      </c>
      <c r="BE7" s="91">
        <v>0</v>
      </c>
      <c r="BF7" s="91">
        <v>0</v>
      </c>
      <c r="BG7" s="91">
        <v>0</v>
      </c>
      <c r="BH7" s="276">
        <v>0</v>
      </c>
      <c r="BI7" s="91">
        <v>0</v>
      </c>
      <c r="BJ7" s="91">
        <v>0</v>
      </c>
      <c r="BK7" s="91">
        <v>0</v>
      </c>
      <c r="BL7" s="91">
        <v>0</v>
      </c>
      <c r="BM7" s="276">
        <v>0</v>
      </c>
      <c r="BN7" s="276">
        <v>0</v>
      </c>
      <c r="BO7" s="276">
        <v>0</v>
      </c>
      <c r="BP7" s="276">
        <v>0</v>
      </c>
      <c r="BQ7" s="276">
        <v>0</v>
      </c>
      <c r="BR7" s="276">
        <v>0</v>
      </c>
      <c r="BS7" s="276">
        <v>0</v>
      </c>
      <c r="BT7" s="276">
        <v>0</v>
      </c>
      <c r="BU7" s="276">
        <v>0</v>
      </c>
      <c r="BV7" s="276">
        <v>0</v>
      </c>
      <c r="BW7" s="276">
        <v>0</v>
      </c>
      <c r="BX7" s="276">
        <v>0</v>
      </c>
      <c r="BY7" s="276">
        <v>0</v>
      </c>
      <c r="BZ7" s="276">
        <v>0</v>
      </c>
      <c r="CA7" s="91">
        <v>0</v>
      </c>
      <c r="CB7" s="91">
        <v>0</v>
      </c>
      <c r="CC7" s="91">
        <v>0</v>
      </c>
      <c r="CD7" s="91">
        <v>0</v>
      </c>
      <c r="CE7" s="91">
        <v>0</v>
      </c>
      <c r="CF7" s="91">
        <v>0</v>
      </c>
      <c r="CG7" s="91">
        <v>0</v>
      </c>
      <c r="CH7" s="91">
        <v>0</v>
      </c>
      <c r="CI7" s="91">
        <v>0</v>
      </c>
      <c r="CJ7" s="91">
        <v>0</v>
      </c>
      <c r="CK7" s="91">
        <v>0</v>
      </c>
      <c r="CL7" s="91">
        <v>0</v>
      </c>
      <c r="CM7" s="91">
        <v>0</v>
      </c>
      <c r="CN7" s="91">
        <v>0</v>
      </c>
      <c r="CO7" s="91">
        <v>0</v>
      </c>
      <c r="CP7" s="91">
        <v>0</v>
      </c>
      <c r="CQ7" s="276">
        <v>0</v>
      </c>
      <c r="CR7" s="276">
        <v>0</v>
      </c>
      <c r="CS7" s="276">
        <v>0</v>
      </c>
      <c r="CT7" s="276">
        <v>0</v>
      </c>
      <c r="CU7" s="91">
        <v>0</v>
      </c>
      <c r="CV7" s="91">
        <v>0</v>
      </c>
      <c r="CW7" s="91">
        <v>0</v>
      </c>
      <c r="CX7" s="91">
        <v>0</v>
      </c>
      <c r="CY7" s="91">
        <v>0</v>
      </c>
      <c r="CZ7" s="91">
        <v>0</v>
      </c>
      <c r="DA7" s="276">
        <v>0</v>
      </c>
      <c r="DB7" s="276">
        <v>0</v>
      </c>
      <c r="DC7" s="276">
        <v>0</v>
      </c>
      <c r="DD7" s="276">
        <v>0</v>
      </c>
      <c r="DE7" s="276">
        <v>0</v>
      </c>
      <c r="DF7" s="91">
        <v>0</v>
      </c>
      <c r="DG7" s="91">
        <v>0</v>
      </c>
      <c r="DH7" s="91">
        <v>0</v>
      </c>
      <c r="DI7" s="91">
        <v>0</v>
      </c>
      <c r="DJ7" s="91">
        <v>0</v>
      </c>
    </row>
    <row r="8" s="243" customFormat="1" ht="22.5" customHeight="1" spans="1:114">
      <c r="A8" s="256"/>
      <c r="B8" s="256"/>
      <c r="C8" s="256"/>
      <c r="D8" s="256"/>
      <c r="E8" s="350"/>
      <c r="F8" s="350"/>
      <c r="G8" s="351"/>
      <c r="H8" s="351"/>
      <c r="I8" s="351"/>
      <c r="J8" s="351"/>
      <c r="K8" s="351"/>
      <c r="L8" s="351"/>
      <c r="M8" s="351"/>
      <c r="N8" s="351"/>
      <c r="O8" s="351"/>
      <c r="P8" s="351"/>
      <c r="Q8" s="351"/>
      <c r="R8" s="351"/>
      <c r="S8" s="351"/>
      <c r="T8" s="350"/>
      <c r="U8" s="351"/>
      <c r="V8" s="351"/>
      <c r="W8" s="351"/>
      <c r="X8" s="351"/>
      <c r="Y8" s="351"/>
      <c r="Z8" s="351"/>
      <c r="AA8" s="351"/>
      <c r="AB8" s="351"/>
      <c r="AC8" s="351"/>
      <c r="AD8" s="351"/>
      <c r="AE8" s="351"/>
      <c r="AF8" s="351"/>
      <c r="AG8" s="351"/>
      <c r="AH8" s="351"/>
      <c r="AI8" s="351"/>
      <c r="AJ8" s="351"/>
      <c r="AK8" s="351"/>
      <c r="AL8" s="351"/>
      <c r="AM8" s="351"/>
      <c r="AN8" s="351"/>
      <c r="AO8" s="351"/>
      <c r="AP8" s="351"/>
      <c r="AQ8" s="351"/>
      <c r="AR8" s="351"/>
      <c r="AS8" s="351"/>
      <c r="AT8" s="351"/>
      <c r="AU8" s="350"/>
      <c r="AV8" s="351"/>
      <c r="AW8" s="351"/>
      <c r="AX8" s="351"/>
      <c r="AY8" s="351"/>
      <c r="AZ8" s="351"/>
      <c r="BA8" s="351"/>
      <c r="BB8" s="351"/>
      <c r="BC8" s="351"/>
      <c r="BD8" s="351"/>
      <c r="BE8" s="351"/>
      <c r="BF8" s="351"/>
      <c r="BG8" s="351"/>
      <c r="BH8" s="350"/>
      <c r="BI8" s="351"/>
      <c r="BJ8" s="351"/>
      <c r="BK8" s="351"/>
      <c r="BL8" s="351"/>
      <c r="BM8" s="350"/>
      <c r="BN8" s="351"/>
      <c r="BO8" s="351"/>
      <c r="BP8" s="351"/>
      <c r="BQ8" s="351"/>
      <c r="BR8" s="351"/>
      <c r="BS8" s="351"/>
      <c r="BT8" s="351"/>
      <c r="BU8" s="351"/>
      <c r="BV8" s="351"/>
      <c r="BW8" s="351"/>
      <c r="BX8" s="351"/>
      <c r="BY8" s="351"/>
      <c r="BZ8" s="350"/>
      <c r="CA8" s="351"/>
      <c r="CB8" s="351"/>
      <c r="CC8" s="351"/>
      <c r="CD8" s="351"/>
      <c r="CE8" s="351"/>
      <c r="CF8" s="351"/>
      <c r="CG8" s="351"/>
      <c r="CH8" s="351"/>
      <c r="CI8" s="351"/>
      <c r="CJ8" s="351"/>
      <c r="CK8" s="351"/>
      <c r="CL8" s="351"/>
      <c r="CM8" s="351"/>
      <c r="CN8" s="351"/>
      <c r="CO8" s="351"/>
      <c r="CP8" s="351"/>
      <c r="CQ8" s="350"/>
      <c r="CR8" s="351"/>
      <c r="CS8" s="351"/>
      <c r="CT8" s="350"/>
      <c r="CU8" s="351"/>
      <c r="CV8" s="351"/>
      <c r="CW8" s="351"/>
      <c r="CX8" s="351"/>
      <c r="CY8" s="261"/>
      <c r="CZ8" s="351"/>
      <c r="DA8" s="350"/>
      <c r="DB8" s="351"/>
      <c r="DC8" s="351"/>
      <c r="DD8" s="351"/>
      <c r="DE8" s="350"/>
      <c r="DF8" s="351"/>
      <c r="DG8" s="351"/>
      <c r="DH8" s="351"/>
      <c r="DI8" s="351"/>
      <c r="DJ8" s="278"/>
    </row>
  </sheetData>
  <mergeCells count="16">
    <mergeCell ref="A1:AM1"/>
    <mergeCell ref="A3:E3"/>
    <mergeCell ref="A4:D4"/>
    <mergeCell ref="F4:S4"/>
    <mergeCell ref="T4:AT4"/>
    <mergeCell ref="AU4:BG4"/>
    <mergeCell ref="BH4:BL4"/>
    <mergeCell ref="BM4:BY4"/>
    <mergeCell ref="BZ4:CP4"/>
    <mergeCell ref="CQ4:CS4"/>
    <mergeCell ref="CT4:CZ4"/>
    <mergeCell ref="DA4:DD4"/>
    <mergeCell ref="DE4:DJ4"/>
    <mergeCell ref="A5:C5"/>
    <mergeCell ref="A8:C8"/>
    <mergeCell ref="E4:E5"/>
  </mergeCells>
  <printOptions horizontalCentered="1" verticalCentered="1"/>
  <pageMargins left="0.52" right="0.1" top="1.25" bottom="0.4" header="0.31" footer="0.31"/>
  <pageSetup paperSize="8" scale="75" orientation="landscape" blackAndWhite="1" useFirstPageNumber="1"/>
  <headerFooter>
    <oddHeader>&amp;L
&amp;16&amp;"Calibri"&amp;K000000编制单位：朔州市红十字会&amp;C
&amp;21&amp;"Calibri"&amp;B&amp;K000000政府性基金预算财政拨款基本支出决算明细表&amp;R
&amp;16&amp;"Calibri"&amp;K000000财决10-1表
&amp;16&amp;"Calibri"&amp;K000000金额单位：元</oddHeader>
    <oddFooter>&amp;C第 &amp;P 页，共 &amp;N 页</oddFooter>
  </headerFooter>
  <tableParts count="1">
    <tablePart r:id="rId1"/>
  </tablePar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Q8"/>
  <sheetViews>
    <sheetView showGridLines="0" workbookViewId="0">
      <pane xSplit="4" ySplit="7" topLeftCell="E8" activePane="bottomRight" state="frozen"/>
      <selection/>
      <selection pane="topRight"/>
      <selection pane="bottomLeft"/>
      <selection pane="bottomRight" activeCell="A1" sqref="A1:AT1"/>
    </sheetView>
  </sheetViews>
  <sheetFormatPr defaultColWidth="9" defaultRowHeight="14.25" customHeight="1" outlineLevelRow="7"/>
  <cols>
    <col min="1" max="3" width="3.5" style="266" customWidth="1"/>
    <col min="4" max="4" width="32.5" style="266" customWidth="1"/>
    <col min="5" max="5" width="18.75" style="266" customWidth="1"/>
    <col min="6" max="6" width="15" style="266" customWidth="1"/>
    <col min="7" max="7" width="32.5" style="266" customWidth="1"/>
    <col min="8" max="8" width="18.75" style="266" customWidth="1"/>
    <col min="9" max="9" width="12.5" style="266" customWidth="1"/>
    <col min="10" max="10" width="7.5" style="266" customWidth="1"/>
    <col min="12" max="46" width="18.75" style="267" customWidth="1"/>
    <col min="47" max="109" width="18.75" style="266" customWidth="1"/>
    <col min="110" max="110" width="18.75" customWidth="1"/>
    <col min="111" max="119" width="18.75" style="266" customWidth="1"/>
    <col min="120" max="120" width="18.75" customWidth="1"/>
    <col min="121" max="121" width="18.75" style="266" customWidth="1"/>
  </cols>
  <sheetData>
    <row r="1" s="262" customFormat="1" ht="21" customHeight="1" spans="1:119">
      <c r="A1" s="245" t="s">
        <v>617</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S1" s="279"/>
      <c r="BT1" s="279"/>
      <c r="BU1" s="279"/>
      <c r="BV1" s="279"/>
      <c r="BW1" s="279"/>
      <c r="BX1" s="279"/>
      <c r="BY1" s="279"/>
      <c r="BZ1" s="279"/>
      <c r="CA1" s="279"/>
      <c r="CB1" s="279"/>
      <c r="CC1" s="279"/>
      <c r="CD1" s="279"/>
      <c r="CE1" s="279"/>
      <c r="CF1" s="279"/>
      <c r="CG1" s="279"/>
      <c r="CH1" s="279"/>
      <c r="CI1" s="279"/>
      <c r="CJ1" s="279"/>
      <c r="CK1" s="279"/>
      <c r="CL1" s="279"/>
      <c r="CM1" s="279"/>
      <c r="CN1" s="279"/>
      <c r="CO1" s="279"/>
      <c r="CP1" s="279"/>
      <c r="CQ1" s="279"/>
      <c r="CR1" s="279"/>
      <c r="CS1" s="279"/>
      <c r="CT1" s="279"/>
      <c r="CU1" s="279"/>
      <c r="CV1" s="279"/>
      <c r="CW1" s="279"/>
      <c r="CX1" s="279"/>
      <c r="CY1" s="279"/>
      <c r="CZ1" s="279"/>
      <c r="DA1" s="279"/>
      <c r="DB1" s="279"/>
      <c r="DC1" s="279"/>
      <c r="DD1" s="279"/>
      <c r="DE1" s="279"/>
      <c r="DG1" s="279"/>
      <c r="DH1" s="279"/>
      <c r="DI1" s="279"/>
      <c r="DJ1" s="279"/>
      <c r="DK1" s="279"/>
      <c r="DL1" s="279"/>
      <c r="DM1" s="279"/>
      <c r="DN1" s="279"/>
      <c r="DO1" s="279"/>
    </row>
    <row r="2" s="263" customFormat="1" ht="18" customHeight="1" spans="1:121">
      <c r="A2" s="269"/>
      <c r="B2" s="269"/>
      <c r="C2" s="269"/>
      <c r="D2" s="269"/>
      <c r="E2" s="269"/>
      <c r="F2" s="269"/>
      <c r="G2" s="269"/>
      <c r="H2" s="269"/>
      <c r="I2" s="269"/>
      <c r="J2" s="269"/>
      <c r="L2" s="270"/>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70"/>
      <c r="AU2" s="280"/>
      <c r="AV2" s="280"/>
      <c r="AW2" s="280"/>
      <c r="AX2" s="280"/>
      <c r="AY2" s="280"/>
      <c r="AZ2" s="280"/>
      <c r="BA2" s="280"/>
      <c r="BB2" s="280"/>
      <c r="BC2" s="280"/>
      <c r="BD2" s="280"/>
      <c r="BE2" s="280"/>
      <c r="BF2" s="280"/>
      <c r="BG2" s="280"/>
      <c r="BH2" s="280"/>
      <c r="BI2" s="280"/>
      <c r="BJ2" s="280"/>
      <c r="BK2" s="280"/>
      <c r="BL2" s="280"/>
      <c r="BM2" s="280"/>
      <c r="BN2" s="280"/>
      <c r="BO2" s="280"/>
      <c r="BP2" s="280"/>
      <c r="BQ2" s="280"/>
      <c r="BR2" s="280"/>
      <c r="BS2" s="280"/>
      <c r="BT2" s="280"/>
      <c r="BU2" s="280"/>
      <c r="BV2" s="280"/>
      <c r="BW2" s="280"/>
      <c r="BX2" s="280"/>
      <c r="BY2" s="280"/>
      <c r="BZ2" s="280"/>
      <c r="CA2" s="280"/>
      <c r="CB2" s="280"/>
      <c r="CC2" s="280"/>
      <c r="CD2" s="280"/>
      <c r="CE2" s="280"/>
      <c r="CF2" s="280"/>
      <c r="CG2" s="280"/>
      <c r="CH2" s="280"/>
      <c r="CI2" s="280"/>
      <c r="CJ2" s="280"/>
      <c r="CK2" s="280"/>
      <c r="CL2" s="280"/>
      <c r="CM2" s="280"/>
      <c r="CN2" s="280"/>
      <c r="CO2" s="280"/>
      <c r="CP2" s="280"/>
      <c r="CQ2" s="280"/>
      <c r="CR2" s="280"/>
      <c r="CS2" s="280"/>
      <c r="CT2" s="280"/>
      <c r="CU2" s="280"/>
      <c r="CV2" s="280"/>
      <c r="CW2" s="280"/>
      <c r="CX2" s="280"/>
      <c r="CY2" s="280"/>
      <c r="CZ2" s="280"/>
      <c r="DA2" s="280"/>
      <c r="DB2" s="280"/>
      <c r="DC2" s="280"/>
      <c r="DD2" s="280"/>
      <c r="DE2" s="280"/>
      <c r="DG2" s="280"/>
      <c r="DH2" s="280"/>
      <c r="DI2" s="280"/>
      <c r="DJ2" s="280"/>
      <c r="DK2" s="280"/>
      <c r="DL2" s="280"/>
      <c r="DM2" s="280"/>
      <c r="DN2" s="280"/>
      <c r="DO2" s="280"/>
      <c r="DQ2" s="290" t="s">
        <v>618</v>
      </c>
    </row>
    <row r="3" s="263" customFormat="1" ht="18" customHeight="1" spans="1:121">
      <c r="A3" s="271" t="s">
        <v>64</v>
      </c>
      <c r="B3" s="272"/>
      <c r="C3" s="272"/>
      <c r="D3" s="272"/>
      <c r="E3" s="272"/>
      <c r="F3" s="272"/>
      <c r="G3" s="272"/>
      <c r="H3" s="272"/>
      <c r="I3" s="272"/>
      <c r="J3" s="272"/>
      <c r="L3" s="273"/>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3"/>
      <c r="AU3" s="281"/>
      <c r="AV3" s="281"/>
      <c r="AW3" s="281"/>
      <c r="AX3" s="281"/>
      <c r="AY3" s="281"/>
      <c r="AZ3" s="281"/>
      <c r="BA3" s="281"/>
      <c r="BB3" s="281"/>
      <c r="BC3" s="281"/>
      <c r="BD3" s="281"/>
      <c r="BE3" s="281"/>
      <c r="BF3" s="281"/>
      <c r="BG3" s="281"/>
      <c r="BH3" s="281"/>
      <c r="BI3" s="281"/>
      <c r="BJ3" s="281"/>
      <c r="BK3" s="281"/>
      <c r="BL3" s="281"/>
      <c r="BM3" s="281"/>
      <c r="BN3" s="281"/>
      <c r="BO3" s="281"/>
      <c r="BP3" s="281"/>
      <c r="BQ3" s="281"/>
      <c r="BR3" s="281"/>
      <c r="BS3" s="281"/>
      <c r="BT3" s="281"/>
      <c r="BU3" s="281"/>
      <c r="BV3" s="281"/>
      <c r="BW3" s="281"/>
      <c r="BX3" s="281"/>
      <c r="BY3" s="281"/>
      <c r="BZ3" s="281"/>
      <c r="CA3" s="281"/>
      <c r="CB3" s="281"/>
      <c r="CC3" s="281"/>
      <c r="CD3" s="281"/>
      <c r="CE3" s="281"/>
      <c r="CF3" s="281"/>
      <c r="CG3" s="281"/>
      <c r="CH3" s="281"/>
      <c r="CI3" s="281"/>
      <c r="CJ3" s="281"/>
      <c r="CK3" s="281"/>
      <c r="CL3" s="281"/>
      <c r="CM3" s="281"/>
      <c r="CN3" s="281"/>
      <c r="CO3" s="281"/>
      <c r="CP3" s="281"/>
      <c r="CQ3" s="281"/>
      <c r="CR3" s="281"/>
      <c r="CS3" s="281"/>
      <c r="CT3" s="281"/>
      <c r="CU3" s="281"/>
      <c r="CV3" s="281"/>
      <c r="CW3" s="281"/>
      <c r="CX3" s="281"/>
      <c r="CY3" s="281"/>
      <c r="CZ3" s="281"/>
      <c r="DA3" s="281"/>
      <c r="DB3" s="281"/>
      <c r="DC3" s="281"/>
      <c r="DD3" s="281"/>
      <c r="DE3" s="281"/>
      <c r="DG3" s="281"/>
      <c r="DH3" s="281"/>
      <c r="DI3" s="281"/>
      <c r="DJ3" s="281"/>
      <c r="DK3" s="281"/>
      <c r="DL3" s="281"/>
      <c r="DM3" s="281"/>
      <c r="DN3" s="281"/>
      <c r="DO3" s="281"/>
      <c r="DQ3" s="291" t="s">
        <v>65</v>
      </c>
    </row>
    <row r="4" s="264" customFormat="1" ht="18" customHeight="1" spans="1:121">
      <c r="A4" s="145" t="s">
        <v>480</v>
      </c>
      <c r="B4" s="145"/>
      <c r="C4" s="145"/>
      <c r="D4" s="145"/>
      <c r="E4" s="145"/>
      <c r="F4" s="145"/>
      <c r="G4" s="145"/>
      <c r="H4" s="145"/>
      <c r="I4" s="145"/>
      <c r="J4" s="145"/>
      <c r="K4" s="296"/>
      <c r="L4" s="145" t="s">
        <v>262</v>
      </c>
      <c r="M4" s="145" t="s">
        <v>481</v>
      </c>
      <c r="N4" s="145"/>
      <c r="O4" s="145"/>
      <c r="P4" s="145"/>
      <c r="Q4" s="145"/>
      <c r="R4" s="145"/>
      <c r="S4" s="145"/>
      <c r="T4" s="145"/>
      <c r="U4" s="145"/>
      <c r="V4" s="145"/>
      <c r="W4" s="145"/>
      <c r="X4" s="145"/>
      <c r="Y4" s="145"/>
      <c r="Z4" s="145"/>
      <c r="AA4" s="145" t="s">
        <v>482</v>
      </c>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t="s">
        <v>483</v>
      </c>
      <c r="BC4" s="145"/>
      <c r="BD4" s="145"/>
      <c r="BE4" s="145"/>
      <c r="BF4" s="145"/>
      <c r="BG4" s="145"/>
      <c r="BH4" s="145"/>
      <c r="BI4" s="145"/>
      <c r="BJ4" s="145"/>
      <c r="BK4" s="145"/>
      <c r="BL4" s="145"/>
      <c r="BM4" s="145"/>
      <c r="BN4" s="145"/>
      <c r="BO4" s="145" t="s">
        <v>484</v>
      </c>
      <c r="BP4" s="145"/>
      <c r="BQ4" s="145"/>
      <c r="BR4" s="145"/>
      <c r="BS4" s="145"/>
      <c r="BT4" s="145" t="s">
        <v>485</v>
      </c>
      <c r="BU4" s="145"/>
      <c r="BV4" s="145"/>
      <c r="BW4" s="145"/>
      <c r="BX4" s="145"/>
      <c r="BY4" s="145"/>
      <c r="BZ4" s="145"/>
      <c r="CA4" s="145"/>
      <c r="CB4" s="145"/>
      <c r="CC4" s="145"/>
      <c r="CD4" s="145"/>
      <c r="CE4" s="145"/>
      <c r="CF4" s="145"/>
      <c r="CG4" s="145" t="s">
        <v>486</v>
      </c>
      <c r="CH4" s="145"/>
      <c r="CI4" s="145"/>
      <c r="CJ4" s="145"/>
      <c r="CK4" s="145"/>
      <c r="CL4" s="145"/>
      <c r="CM4" s="145"/>
      <c r="CN4" s="145"/>
      <c r="CO4" s="145"/>
      <c r="CP4" s="145"/>
      <c r="CQ4" s="145"/>
      <c r="CR4" s="145"/>
      <c r="CS4" s="145"/>
      <c r="CT4" s="145"/>
      <c r="CU4" s="145"/>
      <c r="CV4" s="145"/>
      <c r="CW4" s="145"/>
      <c r="CX4" s="145" t="s">
        <v>487</v>
      </c>
      <c r="CY4" s="145"/>
      <c r="CZ4" s="145"/>
      <c r="DA4" s="145" t="s">
        <v>488</v>
      </c>
      <c r="DB4" s="145"/>
      <c r="DC4" s="145"/>
      <c r="DD4" s="145"/>
      <c r="DE4" s="145"/>
      <c r="DF4" s="145"/>
      <c r="DG4" s="145"/>
      <c r="DH4" s="145" t="s">
        <v>489</v>
      </c>
      <c r="DI4" s="145"/>
      <c r="DJ4" s="145"/>
      <c r="DK4" s="145"/>
      <c r="DL4" s="145" t="s">
        <v>310</v>
      </c>
      <c r="DM4" s="145"/>
      <c r="DN4" s="145"/>
      <c r="DO4" s="145"/>
      <c r="DP4" s="145"/>
      <c r="DQ4" s="145"/>
    </row>
    <row r="5" s="264" customFormat="1" ht="34.5" customHeight="1" spans="1:121">
      <c r="A5" s="145" t="s">
        <v>260</v>
      </c>
      <c r="B5" s="145"/>
      <c r="C5" s="145"/>
      <c r="D5" s="145" t="s">
        <v>320</v>
      </c>
      <c r="E5" s="145" t="s">
        <v>321</v>
      </c>
      <c r="F5" s="292" t="s">
        <v>394</v>
      </c>
      <c r="G5" s="145" t="s">
        <v>323</v>
      </c>
      <c r="H5" s="145" t="s">
        <v>324</v>
      </c>
      <c r="I5" s="145" t="s">
        <v>395</v>
      </c>
      <c r="J5" s="297" t="s">
        <v>325</v>
      </c>
      <c r="K5" s="297" t="s">
        <v>396</v>
      </c>
      <c r="L5" s="145"/>
      <c r="M5" s="145" t="s">
        <v>201</v>
      </c>
      <c r="N5" s="145" t="s">
        <v>490</v>
      </c>
      <c r="O5" s="145" t="s">
        <v>491</v>
      </c>
      <c r="P5" s="145" t="s">
        <v>492</v>
      </c>
      <c r="Q5" s="145" t="s">
        <v>493</v>
      </c>
      <c r="R5" s="145" t="s">
        <v>494</v>
      </c>
      <c r="S5" s="145" t="s">
        <v>495</v>
      </c>
      <c r="T5" s="145" t="s">
        <v>496</v>
      </c>
      <c r="U5" s="145" t="s">
        <v>497</v>
      </c>
      <c r="V5" s="145" t="s">
        <v>498</v>
      </c>
      <c r="W5" s="145" t="s">
        <v>499</v>
      </c>
      <c r="X5" s="145" t="s">
        <v>500</v>
      </c>
      <c r="Y5" s="145" t="s">
        <v>501</v>
      </c>
      <c r="Z5" s="145" t="s">
        <v>502</v>
      </c>
      <c r="AA5" s="145" t="s">
        <v>201</v>
      </c>
      <c r="AB5" s="145" t="s">
        <v>503</v>
      </c>
      <c r="AC5" s="145" t="s">
        <v>504</v>
      </c>
      <c r="AD5" s="145" t="s">
        <v>505</v>
      </c>
      <c r="AE5" s="145" t="s">
        <v>506</v>
      </c>
      <c r="AF5" s="145" t="s">
        <v>507</v>
      </c>
      <c r="AG5" s="145" t="s">
        <v>508</v>
      </c>
      <c r="AH5" s="145" t="s">
        <v>509</v>
      </c>
      <c r="AI5" s="145" t="s">
        <v>510</v>
      </c>
      <c r="AJ5" s="145" t="s">
        <v>511</v>
      </c>
      <c r="AK5" s="145" t="s">
        <v>512</v>
      </c>
      <c r="AL5" s="145" t="s">
        <v>513</v>
      </c>
      <c r="AM5" s="145" t="s">
        <v>514</v>
      </c>
      <c r="AN5" s="145" t="s">
        <v>515</v>
      </c>
      <c r="AO5" s="145" t="s">
        <v>516</v>
      </c>
      <c r="AP5" s="145" t="s">
        <v>517</v>
      </c>
      <c r="AQ5" s="145" t="s">
        <v>518</v>
      </c>
      <c r="AR5" s="145" t="s">
        <v>519</v>
      </c>
      <c r="AS5" s="145" t="s">
        <v>520</v>
      </c>
      <c r="AT5" s="145" t="s">
        <v>521</v>
      </c>
      <c r="AU5" s="145" t="s">
        <v>522</v>
      </c>
      <c r="AV5" s="145" t="s">
        <v>460</v>
      </c>
      <c r="AW5" s="145" t="s">
        <v>523</v>
      </c>
      <c r="AX5" s="145" t="s">
        <v>524</v>
      </c>
      <c r="AY5" s="145" t="s">
        <v>525</v>
      </c>
      <c r="AZ5" s="145" t="s">
        <v>526</v>
      </c>
      <c r="BA5" s="145" t="s">
        <v>527</v>
      </c>
      <c r="BB5" s="145" t="s">
        <v>201</v>
      </c>
      <c r="BC5" s="145" t="s">
        <v>528</v>
      </c>
      <c r="BD5" s="145" t="s">
        <v>529</v>
      </c>
      <c r="BE5" s="145" t="s">
        <v>530</v>
      </c>
      <c r="BF5" s="145" t="s">
        <v>531</v>
      </c>
      <c r="BG5" s="145" t="s">
        <v>532</v>
      </c>
      <c r="BH5" s="145" t="s">
        <v>533</v>
      </c>
      <c r="BI5" s="145" t="s">
        <v>534</v>
      </c>
      <c r="BJ5" s="145" t="s">
        <v>535</v>
      </c>
      <c r="BK5" s="145" t="s">
        <v>536</v>
      </c>
      <c r="BL5" s="145" t="s">
        <v>537</v>
      </c>
      <c r="BM5" s="145" t="s">
        <v>538</v>
      </c>
      <c r="BN5" s="145" t="s">
        <v>539</v>
      </c>
      <c r="BO5" s="145" t="s">
        <v>201</v>
      </c>
      <c r="BP5" s="145" t="s">
        <v>540</v>
      </c>
      <c r="BQ5" s="145" t="s">
        <v>541</v>
      </c>
      <c r="BR5" s="145" t="s">
        <v>542</v>
      </c>
      <c r="BS5" s="145" t="s">
        <v>543</v>
      </c>
      <c r="BT5" s="145" t="s">
        <v>201</v>
      </c>
      <c r="BU5" s="145" t="s">
        <v>544</v>
      </c>
      <c r="BV5" s="145" t="s">
        <v>545</v>
      </c>
      <c r="BW5" s="145" t="s">
        <v>546</v>
      </c>
      <c r="BX5" s="145" t="s">
        <v>547</v>
      </c>
      <c r="BY5" s="145" t="s">
        <v>548</v>
      </c>
      <c r="BZ5" s="145" t="s">
        <v>549</v>
      </c>
      <c r="CA5" s="145" t="s">
        <v>550</v>
      </c>
      <c r="CB5" s="145" t="s">
        <v>551</v>
      </c>
      <c r="CC5" s="145" t="s">
        <v>552</v>
      </c>
      <c r="CD5" s="145" t="s">
        <v>553</v>
      </c>
      <c r="CE5" s="145" t="s">
        <v>554</v>
      </c>
      <c r="CF5" s="145" t="s">
        <v>555</v>
      </c>
      <c r="CG5" s="145" t="s">
        <v>201</v>
      </c>
      <c r="CH5" s="145" t="s">
        <v>544</v>
      </c>
      <c r="CI5" s="145" t="s">
        <v>545</v>
      </c>
      <c r="CJ5" s="145" t="s">
        <v>546</v>
      </c>
      <c r="CK5" s="145" t="s">
        <v>547</v>
      </c>
      <c r="CL5" s="145" t="s">
        <v>548</v>
      </c>
      <c r="CM5" s="145" t="s">
        <v>549</v>
      </c>
      <c r="CN5" s="145" t="s">
        <v>550</v>
      </c>
      <c r="CO5" s="145" t="s">
        <v>556</v>
      </c>
      <c r="CP5" s="145" t="s">
        <v>557</v>
      </c>
      <c r="CQ5" s="145" t="s">
        <v>558</v>
      </c>
      <c r="CR5" s="145" t="s">
        <v>559</v>
      </c>
      <c r="CS5" s="145" t="s">
        <v>551</v>
      </c>
      <c r="CT5" s="145" t="s">
        <v>552</v>
      </c>
      <c r="CU5" s="145" t="s">
        <v>553</v>
      </c>
      <c r="CV5" s="145" t="s">
        <v>554</v>
      </c>
      <c r="CW5" s="145" t="s">
        <v>560</v>
      </c>
      <c r="CX5" s="145" t="s">
        <v>201</v>
      </c>
      <c r="CY5" s="145" t="s">
        <v>561</v>
      </c>
      <c r="CZ5" s="145" t="s">
        <v>562</v>
      </c>
      <c r="DA5" s="145" t="s">
        <v>201</v>
      </c>
      <c r="DB5" s="145" t="s">
        <v>563</v>
      </c>
      <c r="DC5" s="145" t="s">
        <v>564</v>
      </c>
      <c r="DD5" s="145" t="s">
        <v>565</v>
      </c>
      <c r="DE5" s="145" t="s">
        <v>566</v>
      </c>
      <c r="DF5" s="145" t="s">
        <v>567</v>
      </c>
      <c r="DG5" s="145" t="s">
        <v>562</v>
      </c>
      <c r="DH5" s="145" t="s">
        <v>201</v>
      </c>
      <c r="DI5" s="145" t="s">
        <v>568</v>
      </c>
      <c r="DJ5" s="145" t="s">
        <v>569</v>
      </c>
      <c r="DK5" s="145" t="s">
        <v>570</v>
      </c>
      <c r="DL5" s="145" t="s">
        <v>201</v>
      </c>
      <c r="DM5" s="289" t="s">
        <v>571</v>
      </c>
      <c r="DN5" s="289" t="s">
        <v>572</v>
      </c>
      <c r="DO5" s="145" t="s">
        <v>573</v>
      </c>
      <c r="DP5" s="145" t="s">
        <v>574</v>
      </c>
      <c r="DQ5" s="145" t="s">
        <v>310</v>
      </c>
    </row>
    <row r="6" s="264" customFormat="1" ht="22.5" customHeight="1" spans="1:121">
      <c r="A6" s="145" t="s">
        <v>273</v>
      </c>
      <c r="B6" s="145" t="s">
        <v>274</v>
      </c>
      <c r="C6" s="145" t="s">
        <v>275</v>
      </c>
      <c r="D6" s="145" t="s">
        <v>276</v>
      </c>
      <c r="E6" s="331" t="s">
        <v>126</v>
      </c>
      <c r="F6" s="331" t="s">
        <v>126</v>
      </c>
      <c r="G6" s="331" t="s">
        <v>126</v>
      </c>
      <c r="H6" s="331" t="s">
        <v>126</v>
      </c>
      <c r="I6" s="331" t="s">
        <v>126</v>
      </c>
      <c r="J6" s="331" t="s">
        <v>126</v>
      </c>
      <c r="K6" s="331"/>
      <c r="L6" s="145">
        <v>1</v>
      </c>
      <c r="M6" s="145">
        <v>2</v>
      </c>
      <c r="N6" s="145">
        <v>3</v>
      </c>
      <c r="O6" s="145">
        <v>4</v>
      </c>
      <c r="P6" s="145">
        <v>5</v>
      </c>
      <c r="Q6" s="145">
        <v>6</v>
      </c>
      <c r="R6" s="145">
        <v>7</v>
      </c>
      <c r="S6" s="145">
        <v>8</v>
      </c>
      <c r="T6" s="145">
        <v>9</v>
      </c>
      <c r="U6" s="145">
        <v>10</v>
      </c>
      <c r="V6" s="145">
        <v>11</v>
      </c>
      <c r="W6" s="145">
        <v>12</v>
      </c>
      <c r="X6" s="145">
        <v>13</v>
      </c>
      <c r="Y6" s="145">
        <v>14</v>
      </c>
      <c r="Z6" s="145">
        <v>15</v>
      </c>
      <c r="AA6" s="145">
        <v>16</v>
      </c>
      <c r="AB6" s="145">
        <v>17</v>
      </c>
      <c r="AC6" s="145">
        <v>18</v>
      </c>
      <c r="AD6" s="145">
        <v>19</v>
      </c>
      <c r="AE6" s="145">
        <v>20</v>
      </c>
      <c r="AF6" s="145">
        <v>21</v>
      </c>
      <c r="AG6" s="145">
        <v>22</v>
      </c>
      <c r="AH6" s="145">
        <v>23</v>
      </c>
      <c r="AI6" s="145">
        <v>24</v>
      </c>
      <c r="AJ6" s="145">
        <v>25</v>
      </c>
      <c r="AK6" s="145">
        <v>26</v>
      </c>
      <c r="AL6" s="145">
        <v>27</v>
      </c>
      <c r="AM6" s="145">
        <v>28</v>
      </c>
      <c r="AN6" s="145">
        <v>29</v>
      </c>
      <c r="AO6" s="145">
        <v>30</v>
      </c>
      <c r="AP6" s="145">
        <v>31</v>
      </c>
      <c r="AQ6" s="145">
        <v>32</v>
      </c>
      <c r="AR6" s="145">
        <v>33</v>
      </c>
      <c r="AS6" s="145">
        <v>34</v>
      </c>
      <c r="AT6" s="145">
        <v>35</v>
      </c>
      <c r="AU6" s="145">
        <v>36</v>
      </c>
      <c r="AV6" s="145">
        <v>37</v>
      </c>
      <c r="AW6" s="145">
        <v>38</v>
      </c>
      <c r="AX6" s="145">
        <v>39</v>
      </c>
      <c r="AY6" s="145">
        <v>40</v>
      </c>
      <c r="AZ6" s="145">
        <v>41</v>
      </c>
      <c r="BA6" s="145">
        <v>42</v>
      </c>
      <c r="BB6" s="145">
        <v>43</v>
      </c>
      <c r="BC6" s="145">
        <v>44</v>
      </c>
      <c r="BD6" s="145">
        <v>45</v>
      </c>
      <c r="BE6" s="145">
        <v>46</v>
      </c>
      <c r="BF6" s="145">
        <v>47</v>
      </c>
      <c r="BG6" s="145">
        <v>48</v>
      </c>
      <c r="BH6" s="145">
        <v>49</v>
      </c>
      <c r="BI6" s="145">
        <v>50</v>
      </c>
      <c r="BJ6" s="145">
        <v>51</v>
      </c>
      <c r="BK6" s="145">
        <v>52</v>
      </c>
      <c r="BL6" s="145">
        <v>53</v>
      </c>
      <c r="BM6" s="145">
        <v>54</v>
      </c>
      <c r="BN6" s="145">
        <v>55</v>
      </c>
      <c r="BO6" s="145">
        <v>56</v>
      </c>
      <c r="BP6" s="145">
        <v>57</v>
      </c>
      <c r="BQ6" s="145">
        <v>58</v>
      </c>
      <c r="BR6" s="145">
        <v>59</v>
      </c>
      <c r="BS6" s="145">
        <v>60</v>
      </c>
      <c r="BT6" s="145">
        <v>61</v>
      </c>
      <c r="BU6" s="145">
        <v>62</v>
      </c>
      <c r="BV6" s="145">
        <v>63</v>
      </c>
      <c r="BW6" s="145">
        <v>64</v>
      </c>
      <c r="BX6" s="145">
        <v>65</v>
      </c>
      <c r="BY6" s="145">
        <v>66</v>
      </c>
      <c r="BZ6" s="145">
        <v>67</v>
      </c>
      <c r="CA6" s="145">
        <v>68</v>
      </c>
      <c r="CB6" s="145">
        <v>69</v>
      </c>
      <c r="CC6" s="145">
        <v>70</v>
      </c>
      <c r="CD6" s="145">
        <v>71</v>
      </c>
      <c r="CE6" s="145">
        <v>72</v>
      </c>
      <c r="CF6" s="145">
        <v>73</v>
      </c>
      <c r="CG6" s="145">
        <v>74</v>
      </c>
      <c r="CH6" s="145">
        <v>75</v>
      </c>
      <c r="CI6" s="145">
        <v>76</v>
      </c>
      <c r="CJ6" s="145">
        <v>77</v>
      </c>
      <c r="CK6" s="145">
        <v>78</v>
      </c>
      <c r="CL6" s="145">
        <v>79</v>
      </c>
      <c r="CM6" s="145">
        <v>80</v>
      </c>
      <c r="CN6" s="145">
        <v>81</v>
      </c>
      <c r="CO6" s="145">
        <v>82</v>
      </c>
      <c r="CP6" s="145">
        <v>83</v>
      </c>
      <c r="CQ6" s="145">
        <v>84</v>
      </c>
      <c r="CR6" s="145">
        <v>85</v>
      </c>
      <c r="CS6" s="145">
        <v>86</v>
      </c>
      <c r="CT6" s="145">
        <v>87</v>
      </c>
      <c r="CU6" s="145">
        <v>88</v>
      </c>
      <c r="CV6" s="145">
        <v>89</v>
      </c>
      <c r="CW6" s="145">
        <v>90</v>
      </c>
      <c r="CX6" s="145">
        <v>91</v>
      </c>
      <c r="CY6" s="145">
        <v>92</v>
      </c>
      <c r="CZ6" s="145">
        <v>93</v>
      </c>
      <c r="DA6" s="145">
        <v>94</v>
      </c>
      <c r="DB6" s="145">
        <v>95</v>
      </c>
      <c r="DC6" s="145">
        <v>96</v>
      </c>
      <c r="DD6" s="145">
        <v>97</v>
      </c>
      <c r="DE6" s="145">
        <v>98</v>
      </c>
      <c r="DF6" s="145">
        <v>99</v>
      </c>
      <c r="DG6" s="145">
        <v>100</v>
      </c>
      <c r="DH6" s="145">
        <v>101</v>
      </c>
      <c r="DI6" s="145">
        <v>102</v>
      </c>
      <c r="DJ6" s="145">
        <v>103</v>
      </c>
      <c r="DK6" s="145">
        <v>104</v>
      </c>
      <c r="DL6" s="145">
        <v>105</v>
      </c>
      <c r="DM6" s="145">
        <v>106</v>
      </c>
      <c r="DN6" s="145">
        <v>107</v>
      </c>
      <c r="DO6" s="145">
        <v>108</v>
      </c>
      <c r="DP6" s="145">
        <v>109</v>
      </c>
      <c r="DQ6" s="145">
        <v>110</v>
      </c>
    </row>
    <row r="7" s="242" customFormat="1" ht="22.5" customHeight="1" spans="1:121">
      <c r="A7" s="252"/>
      <c r="B7" s="253"/>
      <c r="C7" s="160"/>
      <c r="D7" s="294" t="s">
        <v>262</v>
      </c>
      <c r="E7" s="294"/>
      <c r="F7" s="294" t="s">
        <v>329</v>
      </c>
      <c r="G7" s="294"/>
      <c r="H7" s="294"/>
      <c r="I7" s="294" t="s">
        <v>329</v>
      </c>
      <c r="J7" s="294" t="s">
        <v>329</v>
      </c>
      <c r="K7" s="294" t="s">
        <v>329</v>
      </c>
      <c r="L7" s="276">
        <v>0</v>
      </c>
      <c r="M7" s="276">
        <v>0</v>
      </c>
      <c r="N7" s="91">
        <v>0</v>
      </c>
      <c r="O7" s="91">
        <v>0</v>
      </c>
      <c r="P7" s="91">
        <v>0</v>
      </c>
      <c r="Q7" s="91">
        <v>0</v>
      </c>
      <c r="R7" s="91">
        <v>0</v>
      </c>
      <c r="S7" s="91">
        <v>0</v>
      </c>
      <c r="T7" s="91">
        <v>0</v>
      </c>
      <c r="U7" s="91">
        <v>0</v>
      </c>
      <c r="V7" s="91">
        <v>0</v>
      </c>
      <c r="W7" s="91">
        <v>0</v>
      </c>
      <c r="X7" s="91">
        <v>0</v>
      </c>
      <c r="Y7" s="91">
        <v>0</v>
      </c>
      <c r="Z7" s="91">
        <v>0</v>
      </c>
      <c r="AA7" s="276">
        <v>0</v>
      </c>
      <c r="AB7" s="91">
        <v>0</v>
      </c>
      <c r="AC7" s="91">
        <v>0</v>
      </c>
      <c r="AD7" s="91">
        <v>0</v>
      </c>
      <c r="AE7" s="91">
        <v>0</v>
      </c>
      <c r="AF7" s="91">
        <v>0</v>
      </c>
      <c r="AG7" s="91">
        <v>0</v>
      </c>
      <c r="AH7" s="91">
        <v>0</v>
      </c>
      <c r="AI7" s="91">
        <v>0</v>
      </c>
      <c r="AJ7" s="91">
        <v>0</v>
      </c>
      <c r="AK7" s="91">
        <v>0</v>
      </c>
      <c r="AL7" s="91">
        <v>0</v>
      </c>
      <c r="AM7" s="91">
        <v>0</v>
      </c>
      <c r="AN7" s="91">
        <v>0</v>
      </c>
      <c r="AO7" s="91">
        <v>0</v>
      </c>
      <c r="AP7" s="91">
        <v>0</v>
      </c>
      <c r="AQ7" s="91">
        <v>0</v>
      </c>
      <c r="AR7" s="91">
        <v>0</v>
      </c>
      <c r="AS7" s="91">
        <v>0</v>
      </c>
      <c r="AT7" s="91">
        <v>0</v>
      </c>
      <c r="AU7" s="91">
        <v>0</v>
      </c>
      <c r="AV7" s="91">
        <v>0</v>
      </c>
      <c r="AW7" s="91">
        <v>0</v>
      </c>
      <c r="AX7" s="91">
        <v>0</v>
      </c>
      <c r="AY7" s="91">
        <v>0</v>
      </c>
      <c r="AZ7" s="91">
        <v>0</v>
      </c>
      <c r="BA7" s="91">
        <v>0</v>
      </c>
      <c r="BB7" s="276">
        <v>0</v>
      </c>
      <c r="BC7" s="91">
        <v>0</v>
      </c>
      <c r="BD7" s="91">
        <v>0</v>
      </c>
      <c r="BE7" s="91">
        <v>0</v>
      </c>
      <c r="BF7" s="91">
        <v>0</v>
      </c>
      <c r="BG7" s="91">
        <v>0</v>
      </c>
      <c r="BH7" s="91">
        <v>0</v>
      </c>
      <c r="BI7" s="91">
        <v>0</v>
      </c>
      <c r="BJ7" s="91">
        <v>0</v>
      </c>
      <c r="BK7" s="91">
        <v>0</v>
      </c>
      <c r="BL7" s="91">
        <v>0</v>
      </c>
      <c r="BM7" s="91">
        <v>0</v>
      </c>
      <c r="BN7" s="91">
        <v>0</v>
      </c>
      <c r="BO7" s="276">
        <v>0</v>
      </c>
      <c r="BP7" s="91">
        <v>0</v>
      </c>
      <c r="BQ7" s="91">
        <v>0</v>
      </c>
      <c r="BR7" s="91">
        <v>0</v>
      </c>
      <c r="BS7" s="91">
        <v>0</v>
      </c>
      <c r="BT7" s="276">
        <v>0</v>
      </c>
      <c r="BU7" s="91">
        <v>0</v>
      </c>
      <c r="BV7" s="91">
        <v>0</v>
      </c>
      <c r="BW7" s="91">
        <v>0</v>
      </c>
      <c r="BX7" s="91">
        <v>0</v>
      </c>
      <c r="BY7" s="91">
        <v>0</v>
      </c>
      <c r="BZ7" s="91">
        <v>0</v>
      </c>
      <c r="CA7" s="91">
        <v>0</v>
      </c>
      <c r="CB7" s="91">
        <v>0</v>
      </c>
      <c r="CC7" s="91">
        <v>0</v>
      </c>
      <c r="CD7" s="91">
        <v>0</v>
      </c>
      <c r="CE7" s="91">
        <v>0</v>
      </c>
      <c r="CF7" s="91">
        <v>0</v>
      </c>
      <c r="CG7" s="276">
        <v>0</v>
      </c>
      <c r="CH7" s="91">
        <v>0</v>
      </c>
      <c r="CI7" s="91">
        <v>0</v>
      </c>
      <c r="CJ7" s="91">
        <v>0</v>
      </c>
      <c r="CK7" s="91">
        <v>0</v>
      </c>
      <c r="CL7" s="91">
        <v>0</v>
      </c>
      <c r="CM7" s="91">
        <v>0</v>
      </c>
      <c r="CN7" s="91">
        <v>0</v>
      </c>
      <c r="CO7" s="91">
        <v>0</v>
      </c>
      <c r="CP7" s="91">
        <v>0</v>
      </c>
      <c r="CQ7" s="91">
        <v>0</v>
      </c>
      <c r="CR7" s="91">
        <v>0</v>
      </c>
      <c r="CS7" s="91">
        <v>0</v>
      </c>
      <c r="CT7" s="91">
        <v>0</v>
      </c>
      <c r="CU7" s="91">
        <v>0</v>
      </c>
      <c r="CV7" s="91">
        <v>0</v>
      </c>
      <c r="CW7" s="91">
        <v>0</v>
      </c>
      <c r="CX7" s="276">
        <v>0</v>
      </c>
      <c r="CY7" s="91">
        <v>0</v>
      </c>
      <c r="CZ7" s="91">
        <v>0</v>
      </c>
      <c r="DA7" s="276">
        <v>0</v>
      </c>
      <c r="DB7" s="91">
        <v>0</v>
      </c>
      <c r="DC7" s="91">
        <v>0</v>
      </c>
      <c r="DD7" s="91">
        <v>0</v>
      </c>
      <c r="DE7" s="91">
        <v>0</v>
      </c>
      <c r="DF7" s="91">
        <v>0</v>
      </c>
      <c r="DG7" s="91">
        <v>0</v>
      </c>
      <c r="DH7" s="276">
        <v>0</v>
      </c>
      <c r="DI7" s="91">
        <v>0</v>
      </c>
      <c r="DJ7" s="91">
        <v>0</v>
      </c>
      <c r="DK7" s="91">
        <v>0</v>
      </c>
      <c r="DL7" s="276">
        <v>0</v>
      </c>
      <c r="DM7" s="91">
        <v>0</v>
      </c>
      <c r="DN7" s="91">
        <v>0</v>
      </c>
      <c r="DO7" s="91">
        <v>0</v>
      </c>
      <c r="DP7" s="91">
        <v>0</v>
      </c>
      <c r="DQ7" s="91">
        <v>0</v>
      </c>
    </row>
    <row r="8" s="243" customFormat="1" ht="22.5" customHeight="1" spans="1:121">
      <c r="A8" s="256"/>
      <c r="B8" s="256"/>
      <c r="C8" s="256"/>
      <c r="D8" s="295"/>
      <c r="E8" s="295"/>
      <c r="F8" s="295"/>
      <c r="G8" s="295"/>
      <c r="H8" s="295"/>
      <c r="I8" s="295"/>
      <c r="J8" s="295"/>
      <c r="L8" s="277"/>
      <c r="M8" s="277"/>
      <c r="N8" s="278"/>
      <c r="O8" s="278"/>
      <c r="P8" s="278"/>
      <c r="Q8" s="278"/>
      <c r="R8" s="278"/>
      <c r="S8" s="278"/>
      <c r="T8" s="278"/>
      <c r="U8" s="278"/>
      <c r="V8" s="278"/>
      <c r="W8" s="278"/>
      <c r="X8" s="278"/>
      <c r="Y8" s="278"/>
      <c r="Z8" s="278"/>
      <c r="AA8" s="277"/>
      <c r="AB8" s="278"/>
      <c r="AC8" s="278"/>
      <c r="AD8" s="278"/>
      <c r="AE8" s="278"/>
      <c r="AF8" s="278"/>
      <c r="AG8" s="278"/>
      <c r="AH8" s="278"/>
      <c r="AI8" s="278"/>
      <c r="AJ8" s="278"/>
      <c r="AK8" s="278"/>
      <c r="AL8" s="278"/>
      <c r="AM8" s="278"/>
      <c r="AN8" s="278"/>
      <c r="AO8" s="278"/>
      <c r="AP8" s="278"/>
      <c r="AQ8" s="278"/>
      <c r="AR8" s="278"/>
      <c r="AS8" s="278"/>
      <c r="AT8" s="278"/>
      <c r="AU8" s="278"/>
      <c r="AV8" s="278"/>
      <c r="AW8" s="278"/>
      <c r="AX8" s="278"/>
      <c r="AY8" s="278"/>
      <c r="AZ8" s="278"/>
      <c r="BA8" s="278"/>
      <c r="BB8" s="277"/>
      <c r="BC8" s="278"/>
      <c r="BD8" s="278"/>
      <c r="BE8" s="278"/>
      <c r="BF8" s="278"/>
      <c r="BG8" s="278"/>
      <c r="BH8" s="278"/>
      <c r="BI8" s="278"/>
      <c r="BJ8" s="278"/>
      <c r="BK8" s="278"/>
      <c r="BL8" s="278"/>
      <c r="BM8" s="278"/>
      <c r="BN8" s="278"/>
      <c r="BO8" s="277"/>
      <c r="BP8" s="278"/>
      <c r="BQ8" s="278"/>
      <c r="BR8" s="278"/>
      <c r="BS8" s="278"/>
      <c r="BT8" s="277"/>
      <c r="BU8" s="278"/>
      <c r="BV8" s="278"/>
      <c r="BW8" s="278"/>
      <c r="BX8" s="278"/>
      <c r="BY8" s="278"/>
      <c r="BZ8" s="278"/>
      <c r="CA8" s="278"/>
      <c r="CB8" s="278"/>
      <c r="CC8" s="278"/>
      <c r="CD8" s="278"/>
      <c r="CE8" s="278"/>
      <c r="CF8" s="278"/>
      <c r="CG8" s="277"/>
      <c r="CH8" s="278"/>
      <c r="CI8" s="278"/>
      <c r="CJ8" s="278"/>
      <c r="CK8" s="278"/>
      <c r="CL8" s="278"/>
      <c r="CM8" s="278"/>
      <c r="CN8" s="278"/>
      <c r="CO8" s="278"/>
      <c r="CP8" s="278"/>
      <c r="CQ8" s="278"/>
      <c r="CR8" s="278"/>
      <c r="CS8" s="278"/>
      <c r="CT8" s="278"/>
      <c r="CU8" s="278"/>
      <c r="CV8" s="278"/>
      <c r="CW8" s="278"/>
      <c r="CX8" s="277"/>
      <c r="CY8" s="278"/>
      <c r="CZ8" s="278"/>
      <c r="DA8" s="277"/>
      <c r="DB8" s="278"/>
      <c r="DC8" s="278"/>
      <c r="DD8" s="278"/>
      <c r="DE8" s="278"/>
      <c r="DF8" s="261"/>
      <c r="DG8" s="278"/>
      <c r="DH8" s="277"/>
      <c r="DI8" s="278"/>
      <c r="DJ8" s="278"/>
      <c r="DK8" s="278"/>
      <c r="DL8" s="277"/>
      <c r="DM8" s="278"/>
      <c r="DN8" s="278"/>
      <c r="DO8" s="278"/>
      <c r="DP8" s="278"/>
      <c r="DQ8" s="278"/>
    </row>
  </sheetData>
  <mergeCells count="16">
    <mergeCell ref="A1:AT1"/>
    <mergeCell ref="A3:D3"/>
    <mergeCell ref="A4:K4"/>
    <mergeCell ref="M4:Z4"/>
    <mergeCell ref="AA4:BA4"/>
    <mergeCell ref="BB4:BN4"/>
    <mergeCell ref="BO4:BS4"/>
    <mergeCell ref="BT4:CF4"/>
    <mergeCell ref="CG4:CW4"/>
    <mergeCell ref="CX4:CZ4"/>
    <mergeCell ref="DA4:DG4"/>
    <mergeCell ref="DH4:DK4"/>
    <mergeCell ref="DL4:DQ4"/>
    <mergeCell ref="A5:C5"/>
    <mergeCell ref="A8:C8"/>
    <mergeCell ref="L4:L5"/>
  </mergeCells>
  <printOptions horizontalCentered="1" verticalCentered="1"/>
  <pageMargins left="0.52" right="0.1" top="1.25" bottom="0.4" header="0.31" footer="0.31"/>
  <pageSetup paperSize="8" scale="75" orientation="landscape" blackAndWhite="1" useFirstPageNumber="1"/>
  <headerFooter>
    <oddHeader>&amp;L
&amp;16&amp;"Calibri"&amp;K000000编制单位：朔州市红十字会&amp;C
&amp;21&amp;"Calibri"&amp;B&amp;K000000政府性基金预算财政拨款项目支出决算明细表&amp;R
&amp;16&amp;"Calibri"&amp;K000000财决10-2表
&amp;16&amp;"Calibri"&amp;K000000金额单位：元</oddHeader>
    <oddFooter>&amp;C第 &amp;P 页，共 &amp;N 页</oddFooter>
  </headerFooter>
  <tableParts count="1">
    <tablePart r:id="rId1"/>
  </tablePar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9"/>
  <sheetViews>
    <sheetView showGridLines="0" workbookViewId="0">
      <pane xSplit="5" ySplit="8" topLeftCell="Q9" activePane="bottomRight" state="frozen"/>
      <selection/>
      <selection pane="topRight"/>
      <selection pane="bottomLeft"/>
      <selection pane="bottomRight" activeCell="A1" sqref="A1:X1"/>
    </sheetView>
  </sheetViews>
  <sheetFormatPr defaultColWidth="9" defaultRowHeight="14.25" customHeight="1"/>
  <cols>
    <col min="1" max="3" width="3.5" style="336" customWidth="1"/>
    <col min="4" max="4" width="27.5" style="336" customWidth="1"/>
    <col min="5" max="19" width="18.75" style="336" customWidth="1"/>
    <col min="20" max="20" width="18.75" customWidth="1"/>
    <col min="21" max="26" width="18.75" style="336" customWidth="1"/>
  </cols>
  <sheetData>
    <row r="1" s="332" customFormat="1" ht="21" customHeight="1" spans="1:26">
      <c r="A1" s="337" t="s">
        <v>619</v>
      </c>
      <c r="B1" s="337"/>
      <c r="C1" s="337"/>
      <c r="D1" s="337"/>
      <c r="E1" s="337"/>
      <c r="F1" s="337"/>
      <c r="G1" s="337"/>
      <c r="H1" s="337"/>
      <c r="I1" s="337"/>
      <c r="J1" s="337"/>
      <c r="K1" s="337"/>
      <c r="L1" s="337"/>
      <c r="M1" s="337"/>
      <c r="N1" s="337"/>
      <c r="O1" s="337"/>
      <c r="P1" s="337"/>
      <c r="Q1" s="337"/>
      <c r="R1" s="337"/>
      <c r="S1" s="337"/>
      <c r="T1" s="337"/>
      <c r="U1" s="337"/>
      <c r="V1" s="337"/>
      <c r="W1" s="337"/>
      <c r="X1" s="337"/>
      <c r="Y1" s="349"/>
      <c r="Z1" s="349"/>
    </row>
    <row r="2" s="333" customFormat="1" ht="18" customHeight="1" spans="1:26">
      <c r="A2" s="338"/>
      <c r="B2" s="338"/>
      <c r="C2" s="338"/>
      <c r="D2" s="338"/>
      <c r="E2" s="339" t="s">
        <v>620</v>
      </c>
      <c r="F2" s="339"/>
      <c r="G2" s="339"/>
      <c r="H2" s="339"/>
      <c r="I2" s="339"/>
      <c r="J2" s="339"/>
      <c r="K2" s="339"/>
      <c r="L2" s="339"/>
      <c r="M2" s="339"/>
      <c r="N2" s="339"/>
      <c r="O2" s="339"/>
      <c r="P2" s="339"/>
      <c r="Q2" s="339"/>
      <c r="R2" s="339"/>
      <c r="S2" s="339"/>
      <c r="T2" s="339"/>
      <c r="U2" s="339"/>
      <c r="V2" s="339"/>
      <c r="W2" s="339"/>
      <c r="X2" s="339"/>
      <c r="Y2" s="339"/>
      <c r="Z2" s="339"/>
    </row>
    <row r="3" s="333" customFormat="1" ht="18" customHeight="1" spans="1:26">
      <c r="A3" s="340" t="s">
        <v>64</v>
      </c>
      <c r="B3" s="338"/>
      <c r="C3" s="338"/>
      <c r="D3" s="338"/>
      <c r="E3" s="339" t="s">
        <v>65</v>
      </c>
      <c r="F3" s="339"/>
      <c r="G3" s="339"/>
      <c r="H3" s="339"/>
      <c r="I3" s="339"/>
      <c r="J3" s="339"/>
      <c r="K3" s="339"/>
      <c r="L3" s="339"/>
      <c r="M3" s="339"/>
      <c r="N3" s="339"/>
      <c r="O3" s="339"/>
      <c r="P3" s="339"/>
      <c r="Q3" s="339"/>
      <c r="R3" s="339"/>
      <c r="S3" s="339"/>
      <c r="T3" s="339"/>
      <c r="U3" s="339"/>
      <c r="V3" s="339"/>
      <c r="W3" s="339"/>
      <c r="X3" s="339"/>
      <c r="Y3" s="339"/>
      <c r="Z3" s="339"/>
    </row>
    <row r="4" s="334" customFormat="1" ht="18" customHeight="1" spans="1:26">
      <c r="A4" s="145" t="s">
        <v>597</v>
      </c>
      <c r="B4" s="145"/>
      <c r="C4" s="145"/>
      <c r="D4" s="145"/>
      <c r="E4" s="145" t="s">
        <v>188</v>
      </c>
      <c r="F4" s="145"/>
      <c r="G4" s="145"/>
      <c r="H4" s="145" t="s">
        <v>257</v>
      </c>
      <c r="I4" s="145" t="s">
        <v>598</v>
      </c>
      <c r="J4" s="145"/>
      <c r="K4" s="145"/>
      <c r="L4" s="145"/>
      <c r="M4" s="145"/>
      <c r="N4" s="145"/>
      <c r="O4" s="145"/>
      <c r="P4" s="145"/>
      <c r="Q4" s="145"/>
      <c r="R4" s="145"/>
      <c r="S4" s="145"/>
      <c r="T4" s="145"/>
      <c r="U4" s="145"/>
      <c r="V4" s="145"/>
      <c r="W4" s="145"/>
      <c r="X4" s="145" t="s">
        <v>190</v>
      </c>
      <c r="Y4" s="145"/>
      <c r="Z4" s="145"/>
    </row>
    <row r="5" s="334" customFormat="1" ht="18" customHeight="1" spans="1:26">
      <c r="A5" s="145" t="s">
        <v>260</v>
      </c>
      <c r="B5" s="145"/>
      <c r="C5" s="145"/>
      <c r="D5" s="145" t="s">
        <v>261</v>
      </c>
      <c r="E5" s="145" t="s">
        <v>262</v>
      </c>
      <c r="F5" s="145" t="s">
        <v>621</v>
      </c>
      <c r="G5" s="145" t="s">
        <v>622</v>
      </c>
      <c r="H5" s="145"/>
      <c r="I5" s="145" t="s">
        <v>262</v>
      </c>
      <c r="J5" s="145" t="s">
        <v>481</v>
      </c>
      <c r="K5" s="145" t="s">
        <v>482</v>
      </c>
      <c r="L5" s="145" t="s">
        <v>483</v>
      </c>
      <c r="M5" s="145" t="s">
        <v>484</v>
      </c>
      <c r="N5" s="145" t="s">
        <v>486</v>
      </c>
      <c r="O5" s="145" t="s">
        <v>488</v>
      </c>
      <c r="P5" s="145"/>
      <c r="Q5" s="145"/>
      <c r="R5" s="145"/>
      <c r="S5" s="145"/>
      <c r="T5" s="145"/>
      <c r="U5" s="145"/>
      <c r="V5" s="145" t="s">
        <v>489</v>
      </c>
      <c r="W5" s="145" t="s">
        <v>310</v>
      </c>
      <c r="X5" s="145" t="s">
        <v>262</v>
      </c>
      <c r="Y5" s="145" t="s">
        <v>621</v>
      </c>
      <c r="Z5" s="145" t="s">
        <v>622</v>
      </c>
    </row>
    <row r="6" s="334" customFormat="1" ht="34.5" customHeight="1" spans="1:26">
      <c r="A6" s="145"/>
      <c r="B6" s="145"/>
      <c r="C6" s="145"/>
      <c r="D6" s="145"/>
      <c r="E6" s="145"/>
      <c r="F6" s="145"/>
      <c r="G6" s="145"/>
      <c r="H6" s="145"/>
      <c r="I6" s="145"/>
      <c r="J6" s="145"/>
      <c r="K6" s="145"/>
      <c r="L6" s="145"/>
      <c r="M6" s="145"/>
      <c r="N6" s="145"/>
      <c r="O6" s="145" t="s">
        <v>201</v>
      </c>
      <c r="P6" s="145" t="s">
        <v>563</v>
      </c>
      <c r="Q6" s="145" t="s">
        <v>564</v>
      </c>
      <c r="R6" s="145" t="s">
        <v>565</v>
      </c>
      <c r="S6" s="145" t="s">
        <v>566</v>
      </c>
      <c r="T6" s="145" t="s">
        <v>567</v>
      </c>
      <c r="U6" s="145" t="s">
        <v>562</v>
      </c>
      <c r="V6" s="145"/>
      <c r="W6" s="145"/>
      <c r="X6" s="145"/>
      <c r="Y6" s="145"/>
      <c r="Z6" s="145"/>
    </row>
    <row r="7" s="334" customFormat="1" ht="22.5" customHeight="1" spans="1:26">
      <c r="A7" s="145" t="s">
        <v>273</v>
      </c>
      <c r="B7" s="145" t="s">
        <v>274</v>
      </c>
      <c r="C7" s="145" t="s">
        <v>275</v>
      </c>
      <c r="D7" s="145" t="s">
        <v>276</v>
      </c>
      <c r="E7" s="145">
        <v>1</v>
      </c>
      <c r="F7" s="145">
        <v>2</v>
      </c>
      <c r="G7" s="145">
        <v>3</v>
      </c>
      <c r="H7" s="145">
        <v>4</v>
      </c>
      <c r="I7" s="145">
        <v>5</v>
      </c>
      <c r="J7" s="145">
        <v>6</v>
      </c>
      <c r="K7" s="145">
        <v>7</v>
      </c>
      <c r="L7" s="145">
        <v>8</v>
      </c>
      <c r="M7" s="145">
        <v>9</v>
      </c>
      <c r="N7" s="145">
        <v>10</v>
      </c>
      <c r="O7" s="145">
        <v>11</v>
      </c>
      <c r="P7" s="145">
        <v>12</v>
      </c>
      <c r="Q7" s="145">
        <v>13</v>
      </c>
      <c r="R7" s="145">
        <v>14</v>
      </c>
      <c r="S7" s="145">
        <v>15</v>
      </c>
      <c r="T7" s="145">
        <v>16</v>
      </c>
      <c r="U7" s="145">
        <v>17</v>
      </c>
      <c r="V7" s="145">
        <v>18</v>
      </c>
      <c r="W7" s="145">
        <v>19</v>
      </c>
      <c r="X7" s="145">
        <v>20</v>
      </c>
      <c r="Y7" s="145">
        <v>21</v>
      </c>
      <c r="Z7" s="145">
        <v>22</v>
      </c>
    </row>
    <row r="8" s="335" customFormat="1" ht="22.5" customHeight="1" spans="1:26">
      <c r="A8" s="252"/>
      <c r="B8" s="253"/>
      <c r="C8" s="160"/>
      <c r="D8" s="341" t="s">
        <v>262</v>
      </c>
      <c r="E8" s="342">
        <v>0</v>
      </c>
      <c r="F8" s="343">
        <v>0</v>
      </c>
      <c r="G8" s="343">
        <v>0</v>
      </c>
      <c r="H8" s="343">
        <v>0</v>
      </c>
      <c r="I8" s="347">
        <v>0</v>
      </c>
      <c r="J8" s="347">
        <v>0</v>
      </c>
      <c r="K8" s="347">
        <v>0</v>
      </c>
      <c r="L8" s="347">
        <v>0</v>
      </c>
      <c r="M8" s="347">
        <v>0</v>
      </c>
      <c r="N8" s="347">
        <v>0</v>
      </c>
      <c r="O8" s="347">
        <v>0</v>
      </c>
      <c r="P8" s="347">
        <v>0</v>
      </c>
      <c r="Q8" s="347">
        <v>0</v>
      </c>
      <c r="R8" s="347">
        <v>0</v>
      </c>
      <c r="S8" s="347">
        <v>0</v>
      </c>
      <c r="T8" s="347">
        <v>0</v>
      </c>
      <c r="U8" s="347">
        <v>0</v>
      </c>
      <c r="V8" s="347">
        <v>0</v>
      </c>
      <c r="W8" s="347">
        <v>0</v>
      </c>
      <c r="X8" s="347">
        <v>0</v>
      </c>
      <c r="Y8" s="343">
        <v>0</v>
      </c>
      <c r="Z8" s="343">
        <v>0</v>
      </c>
    </row>
    <row r="9" s="335" customFormat="1" ht="22.5" customHeight="1" spans="1:26">
      <c r="A9" s="344"/>
      <c r="B9" s="344"/>
      <c r="C9" s="344"/>
      <c r="D9" s="132"/>
      <c r="E9" s="345"/>
      <c r="F9" s="346"/>
      <c r="G9" s="346"/>
      <c r="H9" s="346"/>
      <c r="I9" s="346"/>
      <c r="J9" s="346"/>
      <c r="K9" s="346"/>
      <c r="L9" s="346"/>
      <c r="M9" s="346"/>
      <c r="N9" s="346"/>
      <c r="O9" s="346"/>
      <c r="P9" s="346"/>
      <c r="Q9" s="346"/>
      <c r="R9" s="346"/>
      <c r="S9" s="346"/>
      <c r="T9" s="348"/>
      <c r="U9" s="346"/>
      <c r="V9" s="346"/>
      <c r="W9" s="346"/>
      <c r="X9" s="345"/>
      <c r="Y9" s="346"/>
      <c r="Z9" s="346"/>
    </row>
  </sheetData>
  <mergeCells count="27">
    <mergeCell ref="A1:X1"/>
    <mergeCell ref="E2:Z2"/>
    <mergeCell ref="A3:D3"/>
    <mergeCell ref="E3:Z3"/>
    <mergeCell ref="A4:D4"/>
    <mergeCell ref="E4:G4"/>
    <mergeCell ref="I4:W4"/>
    <mergeCell ref="X4:Z4"/>
    <mergeCell ref="O5:U5"/>
    <mergeCell ref="A9:C9"/>
    <mergeCell ref="D5:D6"/>
    <mergeCell ref="E5:E6"/>
    <mergeCell ref="F5:F6"/>
    <mergeCell ref="G5:G6"/>
    <mergeCell ref="H4:H6"/>
    <mergeCell ref="I5:I6"/>
    <mergeCell ref="J5:J6"/>
    <mergeCell ref="K5:K6"/>
    <mergeCell ref="L5:L6"/>
    <mergeCell ref="M5:M6"/>
    <mergeCell ref="N5:N6"/>
    <mergeCell ref="V5:V6"/>
    <mergeCell ref="W5:W6"/>
    <mergeCell ref="X5:X6"/>
    <mergeCell ref="Y5:Y6"/>
    <mergeCell ref="Z5:Z6"/>
    <mergeCell ref="A5:C6"/>
  </mergeCells>
  <printOptions horizontalCentered="1" verticalCentered="1"/>
  <pageMargins left="0.52" right="0.1" top="1.25" bottom="0.4" header="0.31" footer="0.31"/>
  <pageSetup paperSize="8" scale="75" orientation="landscape" blackAndWhite="1" useFirstPageNumber="1"/>
  <headerFooter>
    <oddHeader>&amp;L
&amp;16&amp;"Calibri"&amp;K000000编制单位：朔州市红十字会&amp;C
&amp;21&amp;"Calibri"&amp;B&amp;K000000国有资本经营预算财政拨款收入支出决算表&amp;R
&amp;16&amp;"Calibri"&amp;K000000财决11表
&amp;16&amp;"Calibri"&amp;K000000金额单位：元</oddHeader>
    <oddFooter>&amp;C第 &amp;P 页，共 &amp;N 页</oddFooter>
  </headerFooter>
  <tableParts count="1">
    <tablePart r:id="rId1"/>
  </tablePar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Q8"/>
  <sheetViews>
    <sheetView showGridLines="0" workbookViewId="0">
      <pane xSplit="4" ySplit="7" topLeftCell="E8" activePane="bottomRight" state="frozen"/>
      <selection/>
      <selection pane="topRight"/>
      <selection pane="bottomLeft"/>
      <selection pane="bottomRight" activeCell="A1" sqref="A1:AT1"/>
    </sheetView>
  </sheetViews>
  <sheetFormatPr defaultColWidth="9" defaultRowHeight="14.25" customHeight="1" outlineLevelRow="7"/>
  <cols>
    <col min="1" max="3" width="3.5" style="266" customWidth="1"/>
    <col min="4" max="4" width="32.5" style="266" customWidth="1"/>
    <col min="5" max="5" width="18.75" style="266" customWidth="1"/>
    <col min="6" max="6" width="15" style="266" customWidth="1"/>
    <col min="7" max="7" width="32.5" style="266" customWidth="1"/>
    <col min="8" max="8" width="18.75" style="266" customWidth="1"/>
    <col min="9" max="9" width="12.5" style="266" customWidth="1"/>
    <col min="10" max="10" width="7.5" style="266" customWidth="1"/>
    <col min="12" max="46" width="18.75" style="267" customWidth="1"/>
    <col min="47" max="109" width="18.75" style="266" customWidth="1"/>
    <col min="110" max="110" width="18.75" customWidth="1"/>
    <col min="111" max="119" width="18.75" style="266" customWidth="1"/>
    <col min="120" max="120" width="18.75" customWidth="1"/>
    <col min="121" max="121" width="18.75" style="266" customWidth="1"/>
  </cols>
  <sheetData>
    <row r="1" s="262" customFormat="1" ht="21" customHeight="1" spans="1:119">
      <c r="A1" s="245" t="s">
        <v>623</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S1" s="279"/>
      <c r="BT1" s="279"/>
      <c r="BU1" s="279"/>
      <c r="BV1" s="279"/>
      <c r="BW1" s="279"/>
      <c r="BX1" s="279"/>
      <c r="BY1" s="279"/>
      <c r="BZ1" s="279"/>
      <c r="CA1" s="279"/>
      <c r="CB1" s="279"/>
      <c r="CC1" s="279"/>
      <c r="CD1" s="279"/>
      <c r="CE1" s="279"/>
      <c r="CF1" s="279"/>
      <c r="CG1" s="279"/>
      <c r="CH1" s="279"/>
      <c r="CI1" s="279"/>
      <c r="CJ1" s="279"/>
      <c r="CK1" s="279"/>
      <c r="CL1" s="279"/>
      <c r="CM1" s="279"/>
      <c r="CN1" s="279"/>
      <c r="CO1" s="279"/>
      <c r="CP1" s="279"/>
      <c r="CQ1" s="279"/>
      <c r="CR1" s="279"/>
      <c r="CS1" s="279"/>
      <c r="CT1" s="279"/>
      <c r="CU1" s="279"/>
      <c r="CV1" s="279"/>
      <c r="CW1" s="279"/>
      <c r="CX1" s="279"/>
      <c r="CY1" s="279"/>
      <c r="CZ1" s="279"/>
      <c r="DA1" s="279"/>
      <c r="DB1" s="279"/>
      <c r="DC1" s="279"/>
      <c r="DD1" s="279"/>
      <c r="DE1" s="279"/>
      <c r="DG1" s="279"/>
      <c r="DH1" s="279"/>
      <c r="DI1" s="279"/>
      <c r="DJ1" s="279"/>
      <c r="DK1" s="279"/>
      <c r="DL1" s="279"/>
      <c r="DM1" s="279"/>
      <c r="DN1" s="279"/>
      <c r="DO1" s="279"/>
    </row>
    <row r="2" s="263" customFormat="1" ht="18" customHeight="1" spans="1:121">
      <c r="A2" s="269"/>
      <c r="B2" s="269"/>
      <c r="C2" s="269"/>
      <c r="D2" s="269"/>
      <c r="E2" s="269"/>
      <c r="F2" s="269"/>
      <c r="G2" s="269"/>
      <c r="H2" s="269"/>
      <c r="I2" s="269"/>
      <c r="J2" s="269"/>
      <c r="L2" s="270"/>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70"/>
      <c r="AU2" s="280"/>
      <c r="AV2" s="280"/>
      <c r="AW2" s="280"/>
      <c r="AX2" s="280"/>
      <c r="AY2" s="280"/>
      <c r="AZ2" s="280"/>
      <c r="BA2" s="280"/>
      <c r="BB2" s="280"/>
      <c r="BC2" s="280"/>
      <c r="BD2" s="280"/>
      <c r="BE2" s="280"/>
      <c r="BF2" s="280"/>
      <c r="BG2" s="280"/>
      <c r="BH2" s="280"/>
      <c r="BI2" s="280"/>
      <c r="BJ2" s="280"/>
      <c r="BK2" s="280"/>
      <c r="BL2" s="280"/>
      <c r="BM2" s="280"/>
      <c r="BN2" s="280"/>
      <c r="BO2" s="280"/>
      <c r="BP2" s="280"/>
      <c r="BQ2" s="280"/>
      <c r="BR2" s="280"/>
      <c r="BS2" s="280"/>
      <c r="BT2" s="280"/>
      <c r="BU2" s="280"/>
      <c r="BV2" s="280"/>
      <c r="BW2" s="280"/>
      <c r="BX2" s="280"/>
      <c r="BY2" s="280"/>
      <c r="BZ2" s="280"/>
      <c r="CA2" s="280"/>
      <c r="CB2" s="280"/>
      <c r="CC2" s="280"/>
      <c r="CD2" s="280"/>
      <c r="CE2" s="280"/>
      <c r="CF2" s="280"/>
      <c r="CG2" s="280"/>
      <c r="CH2" s="280"/>
      <c r="CI2" s="280"/>
      <c r="CJ2" s="280"/>
      <c r="CK2" s="280"/>
      <c r="CL2" s="280"/>
      <c r="CM2" s="280"/>
      <c r="CN2" s="280"/>
      <c r="CO2" s="280"/>
      <c r="CP2" s="280"/>
      <c r="CQ2" s="280"/>
      <c r="CR2" s="280"/>
      <c r="CS2" s="280"/>
      <c r="CT2" s="280"/>
      <c r="CU2" s="280"/>
      <c r="CV2" s="280"/>
      <c r="CW2" s="280"/>
      <c r="CX2" s="280"/>
      <c r="CY2" s="280"/>
      <c r="CZ2" s="280"/>
      <c r="DA2" s="280"/>
      <c r="DB2" s="280"/>
      <c r="DC2" s="280"/>
      <c r="DD2" s="280"/>
      <c r="DE2" s="280"/>
      <c r="DG2" s="280"/>
      <c r="DH2" s="280"/>
      <c r="DI2" s="280"/>
      <c r="DJ2" s="280"/>
      <c r="DK2" s="280"/>
      <c r="DL2" s="280"/>
      <c r="DM2" s="280"/>
      <c r="DN2" s="280"/>
      <c r="DO2" s="280"/>
      <c r="DQ2" s="290" t="s">
        <v>624</v>
      </c>
    </row>
    <row r="3" s="263" customFormat="1" ht="18" customHeight="1" spans="1:121">
      <c r="A3" s="271" t="s">
        <v>64</v>
      </c>
      <c r="B3" s="272"/>
      <c r="C3" s="272"/>
      <c r="D3" s="272"/>
      <c r="E3" s="272"/>
      <c r="F3" s="272"/>
      <c r="G3" s="272"/>
      <c r="H3" s="272"/>
      <c r="I3" s="272"/>
      <c r="J3" s="272"/>
      <c r="L3" s="273"/>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3"/>
      <c r="AU3" s="281"/>
      <c r="AV3" s="281"/>
      <c r="AW3" s="281"/>
      <c r="AX3" s="281"/>
      <c r="AY3" s="281"/>
      <c r="AZ3" s="281"/>
      <c r="BA3" s="281"/>
      <c r="BB3" s="281"/>
      <c r="BC3" s="281"/>
      <c r="BD3" s="281"/>
      <c r="BE3" s="281"/>
      <c r="BF3" s="281"/>
      <c r="BG3" s="281"/>
      <c r="BH3" s="281"/>
      <c r="BI3" s="281"/>
      <c r="BJ3" s="281"/>
      <c r="BK3" s="281"/>
      <c r="BL3" s="281"/>
      <c r="BM3" s="281"/>
      <c r="BN3" s="281"/>
      <c r="BO3" s="281"/>
      <c r="BP3" s="281"/>
      <c r="BQ3" s="281"/>
      <c r="BR3" s="281"/>
      <c r="BS3" s="281"/>
      <c r="BT3" s="281"/>
      <c r="BU3" s="281"/>
      <c r="BV3" s="281"/>
      <c r="BW3" s="281"/>
      <c r="BX3" s="281"/>
      <c r="BY3" s="281"/>
      <c r="BZ3" s="281"/>
      <c r="CA3" s="281"/>
      <c r="CB3" s="281"/>
      <c r="CC3" s="281"/>
      <c r="CD3" s="281"/>
      <c r="CE3" s="281"/>
      <c r="CF3" s="281"/>
      <c r="CG3" s="281"/>
      <c r="CH3" s="281"/>
      <c r="CI3" s="281"/>
      <c r="CJ3" s="281"/>
      <c r="CK3" s="281"/>
      <c r="CL3" s="281"/>
      <c r="CM3" s="281"/>
      <c r="CN3" s="281"/>
      <c r="CO3" s="281"/>
      <c r="CP3" s="281"/>
      <c r="CQ3" s="281"/>
      <c r="CR3" s="281"/>
      <c r="CS3" s="281"/>
      <c r="CT3" s="281"/>
      <c r="CU3" s="281"/>
      <c r="CV3" s="281"/>
      <c r="CW3" s="281"/>
      <c r="CX3" s="281"/>
      <c r="CY3" s="281"/>
      <c r="CZ3" s="281"/>
      <c r="DA3" s="281"/>
      <c r="DB3" s="281"/>
      <c r="DC3" s="281"/>
      <c r="DD3" s="281"/>
      <c r="DE3" s="281"/>
      <c r="DG3" s="281"/>
      <c r="DH3" s="281"/>
      <c r="DI3" s="281"/>
      <c r="DJ3" s="281"/>
      <c r="DK3" s="281"/>
      <c r="DL3" s="281"/>
      <c r="DM3" s="281"/>
      <c r="DN3" s="281"/>
      <c r="DO3" s="281"/>
      <c r="DQ3" s="291" t="s">
        <v>65</v>
      </c>
    </row>
    <row r="4" s="264" customFormat="1" ht="18" customHeight="1" spans="1:121">
      <c r="A4" s="145" t="s">
        <v>480</v>
      </c>
      <c r="B4" s="145"/>
      <c r="C4" s="145"/>
      <c r="D4" s="145"/>
      <c r="E4" s="145"/>
      <c r="F4" s="145"/>
      <c r="G4" s="145"/>
      <c r="H4" s="145"/>
      <c r="I4" s="145"/>
      <c r="J4" s="145"/>
      <c r="K4" s="296"/>
      <c r="L4" s="145" t="s">
        <v>262</v>
      </c>
      <c r="M4" s="145" t="s">
        <v>481</v>
      </c>
      <c r="N4" s="145"/>
      <c r="O4" s="145"/>
      <c r="P4" s="145"/>
      <c r="Q4" s="145"/>
      <c r="R4" s="145"/>
      <c r="S4" s="145"/>
      <c r="T4" s="145"/>
      <c r="U4" s="145"/>
      <c r="V4" s="145"/>
      <c r="W4" s="145"/>
      <c r="X4" s="145"/>
      <c r="Y4" s="145"/>
      <c r="Z4" s="145"/>
      <c r="AA4" s="145" t="s">
        <v>482</v>
      </c>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t="s">
        <v>483</v>
      </c>
      <c r="BC4" s="145"/>
      <c r="BD4" s="145"/>
      <c r="BE4" s="145"/>
      <c r="BF4" s="145"/>
      <c r="BG4" s="145"/>
      <c r="BH4" s="145"/>
      <c r="BI4" s="145"/>
      <c r="BJ4" s="145"/>
      <c r="BK4" s="145"/>
      <c r="BL4" s="145"/>
      <c r="BM4" s="145"/>
      <c r="BN4" s="145"/>
      <c r="BO4" s="145" t="s">
        <v>484</v>
      </c>
      <c r="BP4" s="145"/>
      <c r="BQ4" s="145"/>
      <c r="BR4" s="145"/>
      <c r="BS4" s="145"/>
      <c r="BT4" s="145" t="s">
        <v>485</v>
      </c>
      <c r="BU4" s="145"/>
      <c r="BV4" s="145"/>
      <c r="BW4" s="145"/>
      <c r="BX4" s="145"/>
      <c r="BY4" s="145"/>
      <c r="BZ4" s="145"/>
      <c r="CA4" s="145"/>
      <c r="CB4" s="145"/>
      <c r="CC4" s="145"/>
      <c r="CD4" s="145"/>
      <c r="CE4" s="145"/>
      <c r="CF4" s="145"/>
      <c r="CG4" s="145" t="s">
        <v>486</v>
      </c>
      <c r="CH4" s="145"/>
      <c r="CI4" s="145"/>
      <c r="CJ4" s="145"/>
      <c r="CK4" s="145"/>
      <c r="CL4" s="145"/>
      <c r="CM4" s="145"/>
      <c r="CN4" s="145"/>
      <c r="CO4" s="145"/>
      <c r="CP4" s="145"/>
      <c r="CQ4" s="145"/>
      <c r="CR4" s="145"/>
      <c r="CS4" s="145"/>
      <c r="CT4" s="145"/>
      <c r="CU4" s="145"/>
      <c r="CV4" s="145"/>
      <c r="CW4" s="145"/>
      <c r="CX4" s="145" t="s">
        <v>487</v>
      </c>
      <c r="CY4" s="145"/>
      <c r="CZ4" s="145"/>
      <c r="DA4" s="145" t="s">
        <v>488</v>
      </c>
      <c r="DB4" s="145"/>
      <c r="DC4" s="145"/>
      <c r="DD4" s="145"/>
      <c r="DE4" s="145"/>
      <c r="DF4" s="145"/>
      <c r="DG4" s="145"/>
      <c r="DH4" s="145" t="s">
        <v>489</v>
      </c>
      <c r="DI4" s="145"/>
      <c r="DJ4" s="145"/>
      <c r="DK4" s="145"/>
      <c r="DL4" s="145" t="s">
        <v>310</v>
      </c>
      <c r="DM4" s="145"/>
      <c r="DN4" s="145"/>
      <c r="DO4" s="145"/>
      <c r="DP4" s="145"/>
      <c r="DQ4" s="145"/>
    </row>
    <row r="5" s="264" customFormat="1" ht="34.5" customHeight="1" spans="1:121">
      <c r="A5" s="145" t="s">
        <v>260</v>
      </c>
      <c r="B5" s="145"/>
      <c r="C5" s="145"/>
      <c r="D5" s="145" t="s">
        <v>320</v>
      </c>
      <c r="E5" s="145" t="s">
        <v>321</v>
      </c>
      <c r="F5" s="292" t="s">
        <v>394</v>
      </c>
      <c r="G5" s="145" t="s">
        <v>323</v>
      </c>
      <c r="H5" s="145" t="s">
        <v>324</v>
      </c>
      <c r="I5" s="145" t="s">
        <v>395</v>
      </c>
      <c r="J5" s="297" t="s">
        <v>325</v>
      </c>
      <c r="K5" s="297" t="s">
        <v>396</v>
      </c>
      <c r="L5" s="145"/>
      <c r="M5" s="145" t="s">
        <v>201</v>
      </c>
      <c r="N5" s="145" t="s">
        <v>490</v>
      </c>
      <c r="O5" s="145" t="s">
        <v>491</v>
      </c>
      <c r="P5" s="145" t="s">
        <v>492</v>
      </c>
      <c r="Q5" s="145" t="s">
        <v>493</v>
      </c>
      <c r="R5" s="145" t="s">
        <v>494</v>
      </c>
      <c r="S5" s="145" t="s">
        <v>495</v>
      </c>
      <c r="T5" s="145" t="s">
        <v>496</v>
      </c>
      <c r="U5" s="145" t="s">
        <v>497</v>
      </c>
      <c r="V5" s="145" t="s">
        <v>498</v>
      </c>
      <c r="W5" s="145" t="s">
        <v>499</v>
      </c>
      <c r="X5" s="145" t="s">
        <v>500</v>
      </c>
      <c r="Y5" s="145" t="s">
        <v>501</v>
      </c>
      <c r="Z5" s="145" t="s">
        <v>502</v>
      </c>
      <c r="AA5" s="145" t="s">
        <v>201</v>
      </c>
      <c r="AB5" s="145" t="s">
        <v>503</v>
      </c>
      <c r="AC5" s="145" t="s">
        <v>504</v>
      </c>
      <c r="AD5" s="145" t="s">
        <v>505</v>
      </c>
      <c r="AE5" s="145" t="s">
        <v>506</v>
      </c>
      <c r="AF5" s="145" t="s">
        <v>507</v>
      </c>
      <c r="AG5" s="145" t="s">
        <v>508</v>
      </c>
      <c r="AH5" s="145" t="s">
        <v>509</v>
      </c>
      <c r="AI5" s="145" t="s">
        <v>510</v>
      </c>
      <c r="AJ5" s="145" t="s">
        <v>511</v>
      </c>
      <c r="AK5" s="145" t="s">
        <v>512</v>
      </c>
      <c r="AL5" s="145" t="s">
        <v>513</v>
      </c>
      <c r="AM5" s="145" t="s">
        <v>514</v>
      </c>
      <c r="AN5" s="145" t="s">
        <v>515</v>
      </c>
      <c r="AO5" s="145" t="s">
        <v>516</v>
      </c>
      <c r="AP5" s="145" t="s">
        <v>517</v>
      </c>
      <c r="AQ5" s="145" t="s">
        <v>518</v>
      </c>
      <c r="AR5" s="145" t="s">
        <v>519</v>
      </c>
      <c r="AS5" s="145" t="s">
        <v>520</v>
      </c>
      <c r="AT5" s="145" t="s">
        <v>521</v>
      </c>
      <c r="AU5" s="145" t="s">
        <v>522</v>
      </c>
      <c r="AV5" s="145" t="s">
        <v>460</v>
      </c>
      <c r="AW5" s="145" t="s">
        <v>523</v>
      </c>
      <c r="AX5" s="145" t="s">
        <v>524</v>
      </c>
      <c r="AY5" s="145" t="s">
        <v>525</v>
      </c>
      <c r="AZ5" s="145" t="s">
        <v>526</v>
      </c>
      <c r="BA5" s="145" t="s">
        <v>527</v>
      </c>
      <c r="BB5" s="145" t="s">
        <v>201</v>
      </c>
      <c r="BC5" s="145" t="s">
        <v>528</v>
      </c>
      <c r="BD5" s="145" t="s">
        <v>529</v>
      </c>
      <c r="BE5" s="145" t="s">
        <v>530</v>
      </c>
      <c r="BF5" s="145" t="s">
        <v>531</v>
      </c>
      <c r="BG5" s="145" t="s">
        <v>532</v>
      </c>
      <c r="BH5" s="145" t="s">
        <v>533</v>
      </c>
      <c r="BI5" s="145" t="s">
        <v>534</v>
      </c>
      <c r="BJ5" s="145" t="s">
        <v>535</v>
      </c>
      <c r="BK5" s="145" t="s">
        <v>536</v>
      </c>
      <c r="BL5" s="145" t="s">
        <v>537</v>
      </c>
      <c r="BM5" s="145" t="s">
        <v>538</v>
      </c>
      <c r="BN5" s="145" t="s">
        <v>539</v>
      </c>
      <c r="BO5" s="145" t="s">
        <v>201</v>
      </c>
      <c r="BP5" s="145" t="s">
        <v>540</v>
      </c>
      <c r="BQ5" s="145" t="s">
        <v>541</v>
      </c>
      <c r="BR5" s="145" t="s">
        <v>542</v>
      </c>
      <c r="BS5" s="145" t="s">
        <v>543</v>
      </c>
      <c r="BT5" s="145" t="s">
        <v>201</v>
      </c>
      <c r="BU5" s="145" t="s">
        <v>544</v>
      </c>
      <c r="BV5" s="145" t="s">
        <v>545</v>
      </c>
      <c r="BW5" s="145" t="s">
        <v>546</v>
      </c>
      <c r="BX5" s="145" t="s">
        <v>547</v>
      </c>
      <c r="BY5" s="145" t="s">
        <v>548</v>
      </c>
      <c r="BZ5" s="145" t="s">
        <v>549</v>
      </c>
      <c r="CA5" s="145" t="s">
        <v>550</v>
      </c>
      <c r="CB5" s="145" t="s">
        <v>551</v>
      </c>
      <c r="CC5" s="145" t="s">
        <v>552</v>
      </c>
      <c r="CD5" s="145" t="s">
        <v>553</v>
      </c>
      <c r="CE5" s="145" t="s">
        <v>554</v>
      </c>
      <c r="CF5" s="145" t="s">
        <v>555</v>
      </c>
      <c r="CG5" s="145" t="s">
        <v>201</v>
      </c>
      <c r="CH5" s="145" t="s">
        <v>544</v>
      </c>
      <c r="CI5" s="145" t="s">
        <v>545</v>
      </c>
      <c r="CJ5" s="145" t="s">
        <v>546</v>
      </c>
      <c r="CK5" s="145" t="s">
        <v>547</v>
      </c>
      <c r="CL5" s="145" t="s">
        <v>548</v>
      </c>
      <c r="CM5" s="145" t="s">
        <v>549</v>
      </c>
      <c r="CN5" s="145" t="s">
        <v>550</v>
      </c>
      <c r="CO5" s="145" t="s">
        <v>556</v>
      </c>
      <c r="CP5" s="145" t="s">
        <v>557</v>
      </c>
      <c r="CQ5" s="145" t="s">
        <v>558</v>
      </c>
      <c r="CR5" s="145" t="s">
        <v>559</v>
      </c>
      <c r="CS5" s="145" t="s">
        <v>551</v>
      </c>
      <c r="CT5" s="145" t="s">
        <v>552</v>
      </c>
      <c r="CU5" s="145" t="s">
        <v>553</v>
      </c>
      <c r="CV5" s="145" t="s">
        <v>554</v>
      </c>
      <c r="CW5" s="145" t="s">
        <v>560</v>
      </c>
      <c r="CX5" s="145" t="s">
        <v>201</v>
      </c>
      <c r="CY5" s="145" t="s">
        <v>561</v>
      </c>
      <c r="CZ5" s="145" t="s">
        <v>562</v>
      </c>
      <c r="DA5" s="145" t="s">
        <v>201</v>
      </c>
      <c r="DB5" s="145" t="s">
        <v>563</v>
      </c>
      <c r="DC5" s="145" t="s">
        <v>564</v>
      </c>
      <c r="DD5" s="145" t="s">
        <v>565</v>
      </c>
      <c r="DE5" s="145" t="s">
        <v>566</v>
      </c>
      <c r="DF5" s="145" t="s">
        <v>567</v>
      </c>
      <c r="DG5" s="145" t="s">
        <v>562</v>
      </c>
      <c r="DH5" s="145" t="s">
        <v>201</v>
      </c>
      <c r="DI5" s="145" t="s">
        <v>568</v>
      </c>
      <c r="DJ5" s="145" t="s">
        <v>569</v>
      </c>
      <c r="DK5" s="145" t="s">
        <v>570</v>
      </c>
      <c r="DL5" s="145" t="s">
        <v>201</v>
      </c>
      <c r="DM5" s="289" t="s">
        <v>571</v>
      </c>
      <c r="DN5" s="289" t="s">
        <v>572</v>
      </c>
      <c r="DO5" s="145" t="s">
        <v>573</v>
      </c>
      <c r="DP5" s="145" t="s">
        <v>574</v>
      </c>
      <c r="DQ5" s="145" t="s">
        <v>310</v>
      </c>
    </row>
    <row r="6" s="264" customFormat="1" ht="22.5" customHeight="1" spans="1:121">
      <c r="A6" s="145" t="s">
        <v>273</v>
      </c>
      <c r="B6" s="145" t="s">
        <v>274</v>
      </c>
      <c r="C6" s="145" t="s">
        <v>275</v>
      </c>
      <c r="D6" s="145" t="s">
        <v>276</v>
      </c>
      <c r="E6" s="331" t="s">
        <v>126</v>
      </c>
      <c r="F6" s="331" t="s">
        <v>126</v>
      </c>
      <c r="G6" s="331" t="s">
        <v>126</v>
      </c>
      <c r="H6" s="331" t="s">
        <v>126</v>
      </c>
      <c r="I6" s="331" t="s">
        <v>126</v>
      </c>
      <c r="J6" s="331" t="s">
        <v>126</v>
      </c>
      <c r="K6" s="331"/>
      <c r="L6" s="145">
        <v>1</v>
      </c>
      <c r="M6" s="145">
        <v>2</v>
      </c>
      <c r="N6" s="145">
        <v>3</v>
      </c>
      <c r="O6" s="145">
        <v>4</v>
      </c>
      <c r="P6" s="145">
        <v>5</v>
      </c>
      <c r="Q6" s="145">
        <v>6</v>
      </c>
      <c r="R6" s="145">
        <v>7</v>
      </c>
      <c r="S6" s="145">
        <v>8</v>
      </c>
      <c r="T6" s="145">
        <v>9</v>
      </c>
      <c r="U6" s="145">
        <v>10</v>
      </c>
      <c r="V6" s="145">
        <v>11</v>
      </c>
      <c r="W6" s="145">
        <v>12</v>
      </c>
      <c r="X6" s="145">
        <v>13</v>
      </c>
      <c r="Y6" s="145">
        <v>14</v>
      </c>
      <c r="Z6" s="145">
        <v>15</v>
      </c>
      <c r="AA6" s="145">
        <v>16</v>
      </c>
      <c r="AB6" s="145">
        <v>17</v>
      </c>
      <c r="AC6" s="145">
        <v>18</v>
      </c>
      <c r="AD6" s="145">
        <v>19</v>
      </c>
      <c r="AE6" s="145">
        <v>20</v>
      </c>
      <c r="AF6" s="145">
        <v>21</v>
      </c>
      <c r="AG6" s="145">
        <v>22</v>
      </c>
      <c r="AH6" s="145">
        <v>23</v>
      </c>
      <c r="AI6" s="145">
        <v>24</v>
      </c>
      <c r="AJ6" s="145">
        <v>25</v>
      </c>
      <c r="AK6" s="145">
        <v>26</v>
      </c>
      <c r="AL6" s="145">
        <v>27</v>
      </c>
      <c r="AM6" s="145">
        <v>28</v>
      </c>
      <c r="AN6" s="145">
        <v>29</v>
      </c>
      <c r="AO6" s="145">
        <v>30</v>
      </c>
      <c r="AP6" s="145">
        <v>31</v>
      </c>
      <c r="AQ6" s="145">
        <v>32</v>
      </c>
      <c r="AR6" s="145">
        <v>33</v>
      </c>
      <c r="AS6" s="145">
        <v>34</v>
      </c>
      <c r="AT6" s="145">
        <v>35</v>
      </c>
      <c r="AU6" s="145">
        <v>36</v>
      </c>
      <c r="AV6" s="145">
        <v>37</v>
      </c>
      <c r="AW6" s="145">
        <v>38</v>
      </c>
      <c r="AX6" s="145">
        <v>39</v>
      </c>
      <c r="AY6" s="145">
        <v>40</v>
      </c>
      <c r="AZ6" s="145">
        <v>41</v>
      </c>
      <c r="BA6" s="145">
        <v>42</v>
      </c>
      <c r="BB6" s="145">
        <v>43</v>
      </c>
      <c r="BC6" s="145">
        <v>44</v>
      </c>
      <c r="BD6" s="145">
        <v>45</v>
      </c>
      <c r="BE6" s="145">
        <v>46</v>
      </c>
      <c r="BF6" s="145">
        <v>47</v>
      </c>
      <c r="BG6" s="145">
        <v>48</v>
      </c>
      <c r="BH6" s="145">
        <v>49</v>
      </c>
      <c r="BI6" s="145">
        <v>50</v>
      </c>
      <c r="BJ6" s="145">
        <v>51</v>
      </c>
      <c r="BK6" s="145">
        <v>52</v>
      </c>
      <c r="BL6" s="145">
        <v>53</v>
      </c>
      <c r="BM6" s="145">
        <v>54</v>
      </c>
      <c r="BN6" s="145">
        <v>55</v>
      </c>
      <c r="BO6" s="145">
        <v>56</v>
      </c>
      <c r="BP6" s="145">
        <v>57</v>
      </c>
      <c r="BQ6" s="145">
        <v>58</v>
      </c>
      <c r="BR6" s="145">
        <v>59</v>
      </c>
      <c r="BS6" s="145">
        <v>60</v>
      </c>
      <c r="BT6" s="145">
        <v>61</v>
      </c>
      <c r="BU6" s="145">
        <v>62</v>
      </c>
      <c r="BV6" s="145">
        <v>63</v>
      </c>
      <c r="BW6" s="145">
        <v>64</v>
      </c>
      <c r="BX6" s="145">
        <v>65</v>
      </c>
      <c r="BY6" s="145">
        <v>66</v>
      </c>
      <c r="BZ6" s="145">
        <v>67</v>
      </c>
      <c r="CA6" s="145">
        <v>68</v>
      </c>
      <c r="CB6" s="145">
        <v>69</v>
      </c>
      <c r="CC6" s="145">
        <v>70</v>
      </c>
      <c r="CD6" s="145">
        <v>71</v>
      </c>
      <c r="CE6" s="145">
        <v>72</v>
      </c>
      <c r="CF6" s="145">
        <v>73</v>
      </c>
      <c r="CG6" s="145">
        <v>74</v>
      </c>
      <c r="CH6" s="145">
        <v>75</v>
      </c>
      <c r="CI6" s="145">
        <v>76</v>
      </c>
      <c r="CJ6" s="145">
        <v>77</v>
      </c>
      <c r="CK6" s="145">
        <v>78</v>
      </c>
      <c r="CL6" s="145">
        <v>79</v>
      </c>
      <c r="CM6" s="145">
        <v>80</v>
      </c>
      <c r="CN6" s="145">
        <v>81</v>
      </c>
      <c r="CO6" s="145">
        <v>82</v>
      </c>
      <c r="CP6" s="145">
        <v>83</v>
      </c>
      <c r="CQ6" s="145">
        <v>84</v>
      </c>
      <c r="CR6" s="145">
        <v>85</v>
      </c>
      <c r="CS6" s="145">
        <v>86</v>
      </c>
      <c r="CT6" s="145">
        <v>87</v>
      </c>
      <c r="CU6" s="145">
        <v>88</v>
      </c>
      <c r="CV6" s="145">
        <v>89</v>
      </c>
      <c r="CW6" s="145">
        <v>90</v>
      </c>
      <c r="CX6" s="145">
        <v>91</v>
      </c>
      <c r="CY6" s="145">
        <v>92</v>
      </c>
      <c r="CZ6" s="145">
        <v>93</v>
      </c>
      <c r="DA6" s="145">
        <v>94</v>
      </c>
      <c r="DB6" s="145">
        <v>95</v>
      </c>
      <c r="DC6" s="145">
        <v>96</v>
      </c>
      <c r="DD6" s="145">
        <v>97</v>
      </c>
      <c r="DE6" s="145">
        <v>98</v>
      </c>
      <c r="DF6" s="145">
        <v>99</v>
      </c>
      <c r="DG6" s="145">
        <v>100</v>
      </c>
      <c r="DH6" s="145">
        <v>101</v>
      </c>
      <c r="DI6" s="145">
        <v>102</v>
      </c>
      <c r="DJ6" s="145">
        <v>103</v>
      </c>
      <c r="DK6" s="145">
        <v>104</v>
      </c>
      <c r="DL6" s="145">
        <v>105</v>
      </c>
      <c r="DM6" s="145">
        <v>106</v>
      </c>
      <c r="DN6" s="145">
        <v>107</v>
      </c>
      <c r="DO6" s="145">
        <v>108</v>
      </c>
      <c r="DP6" s="145">
        <v>109</v>
      </c>
      <c r="DQ6" s="145">
        <v>110</v>
      </c>
    </row>
    <row r="7" s="242" customFormat="1" ht="22.5" customHeight="1" spans="1:121">
      <c r="A7" s="252"/>
      <c r="B7" s="253"/>
      <c r="C7" s="160"/>
      <c r="D7" s="294" t="s">
        <v>262</v>
      </c>
      <c r="E7" s="294"/>
      <c r="F7" s="294" t="s">
        <v>329</v>
      </c>
      <c r="G7" s="294"/>
      <c r="H7" s="294"/>
      <c r="I7" s="294" t="s">
        <v>329</v>
      </c>
      <c r="J7" s="294" t="s">
        <v>329</v>
      </c>
      <c r="K7" s="294" t="s">
        <v>329</v>
      </c>
      <c r="L7" s="276">
        <v>0</v>
      </c>
      <c r="M7" s="276">
        <v>0</v>
      </c>
      <c r="N7" s="91">
        <v>0</v>
      </c>
      <c r="O7" s="91">
        <v>0</v>
      </c>
      <c r="P7" s="91">
        <v>0</v>
      </c>
      <c r="Q7" s="91">
        <v>0</v>
      </c>
      <c r="R7" s="91">
        <v>0</v>
      </c>
      <c r="S7" s="91">
        <v>0</v>
      </c>
      <c r="T7" s="91">
        <v>0</v>
      </c>
      <c r="U7" s="91">
        <v>0</v>
      </c>
      <c r="V7" s="91">
        <v>0</v>
      </c>
      <c r="W7" s="91">
        <v>0</v>
      </c>
      <c r="X7" s="91">
        <v>0</v>
      </c>
      <c r="Y7" s="91">
        <v>0</v>
      </c>
      <c r="Z7" s="91">
        <v>0</v>
      </c>
      <c r="AA7" s="276">
        <v>0</v>
      </c>
      <c r="AB7" s="91">
        <v>0</v>
      </c>
      <c r="AC7" s="91">
        <v>0</v>
      </c>
      <c r="AD7" s="91">
        <v>0</v>
      </c>
      <c r="AE7" s="91">
        <v>0</v>
      </c>
      <c r="AF7" s="91">
        <v>0</v>
      </c>
      <c r="AG7" s="91">
        <v>0</v>
      </c>
      <c r="AH7" s="91">
        <v>0</v>
      </c>
      <c r="AI7" s="91">
        <v>0</v>
      </c>
      <c r="AJ7" s="91">
        <v>0</v>
      </c>
      <c r="AK7" s="91">
        <v>0</v>
      </c>
      <c r="AL7" s="91">
        <v>0</v>
      </c>
      <c r="AM7" s="91">
        <v>0</v>
      </c>
      <c r="AN7" s="91">
        <v>0</v>
      </c>
      <c r="AO7" s="91">
        <v>0</v>
      </c>
      <c r="AP7" s="91">
        <v>0</v>
      </c>
      <c r="AQ7" s="91">
        <v>0</v>
      </c>
      <c r="AR7" s="91">
        <v>0</v>
      </c>
      <c r="AS7" s="91">
        <v>0</v>
      </c>
      <c r="AT7" s="91">
        <v>0</v>
      </c>
      <c r="AU7" s="91">
        <v>0</v>
      </c>
      <c r="AV7" s="91">
        <v>0</v>
      </c>
      <c r="AW7" s="91">
        <v>0</v>
      </c>
      <c r="AX7" s="91">
        <v>0</v>
      </c>
      <c r="AY7" s="91">
        <v>0</v>
      </c>
      <c r="AZ7" s="91">
        <v>0</v>
      </c>
      <c r="BA7" s="91">
        <v>0</v>
      </c>
      <c r="BB7" s="276">
        <v>0</v>
      </c>
      <c r="BC7" s="91">
        <v>0</v>
      </c>
      <c r="BD7" s="91">
        <v>0</v>
      </c>
      <c r="BE7" s="91">
        <v>0</v>
      </c>
      <c r="BF7" s="91">
        <v>0</v>
      </c>
      <c r="BG7" s="91">
        <v>0</v>
      </c>
      <c r="BH7" s="91">
        <v>0</v>
      </c>
      <c r="BI7" s="91">
        <v>0</v>
      </c>
      <c r="BJ7" s="91">
        <v>0</v>
      </c>
      <c r="BK7" s="91">
        <v>0</v>
      </c>
      <c r="BL7" s="91">
        <v>0</v>
      </c>
      <c r="BM7" s="91">
        <v>0</v>
      </c>
      <c r="BN7" s="91">
        <v>0</v>
      </c>
      <c r="BO7" s="276">
        <v>0</v>
      </c>
      <c r="BP7" s="91">
        <v>0</v>
      </c>
      <c r="BQ7" s="91">
        <v>0</v>
      </c>
      <c r="BR7" s="91">
        <v>0</v>
      </c>
      <c r="BS7" s="91">
        <v>0</v>
      </c>
      <c r="BT7" s="276">
        <v>0</v>
      </c>
      <c r="BU7" s="276">
        <v>0</v>
      </c>
      <c r="BV7" s="276">
        <v>0</v>
      </c>
      <c r="BW7" s="276">
        <v>0</v>
      </c>
      <c r="BX7" s="276">
        <v>0</v>
      </c>
      <c r="BY7" s="276">
        <v>0</v>
      </c>
      <c r="BZ7" s="276">
        <v>0</v>
      </c>
      <c r="CA7" s="276">
        <v>0</v>
      </c>
      <c r="CB7" s="276">
        <v>0</v>
      </c>
      <c r="CC7" s="276">
        <v>0</v>
      </c>
      <c r="CD7" s="276">
        <v>0</v>
      </c>
      <c r="CE7" s="276">
        <v>0</v>
      </c>
      <c r="CF7" s="276">
        <v>0</v>
      </c>
      <c r="CG7" s="276">
        <v>0</v>
      </c>
      <c r="CH7" s="91">
        <v>0</v>
      </c>
      <c r="CI7" s="91">
        <v>0</v>
      </c>
      <c r="CJ7" s="91">
        <v>0</v>
      </c>
      <c r="CK7" s="91">
        <v>0</v>
      </c>
      <c r="CL7" s="91">
        <v>0</v>
      </c>
      <c r="CM7" s="91">
        <v>0</v>
      </c>
      <c r="CN7" s="91">
        <v>0</v>
      </c>
      <c r="CO7" s="91">
        <v>0</v>
      </c>
      <c r="CP7" s="91">
        <v>0</v>
      </c>
      <c r="CQ7" s="91">
        <v>0</v>
      </c>
      <c r="CR7" s="91">
        <v>0</v>
      </c>
      <c r="CS7" s="91">
        <v>0</v>
      </c>
      <c r="CT7" s="91">
        <v>0</v>
      </c>
      <c r="CU7" s="91">
        <v>0</v>
      </c>
      <c r="CV7" s="91">
        <v>0</v>
      </c>
      <c r="CW7" s="91">
        <v>0</v>
      </c>
      <c r="CX7" s="276">
        <v>0</v>
      </c>
      <c r="CY7" s="276">
        <v>0</v>
      </c>
      <c r="CZ7" s="276">
        <v>0</v>
      </c>
      <c r="DA7" s="276">
        <v>0</v>
      </c>
      <c r="DB7" s="91">
        <v>0</v>
      </c>
      <c r="DC7" s="91">
        <v>0</v>
      </c>
      <c r="DD7" s="91">
        <v>0</v>
      </c>
      <c r="DE7" s="91">
        <v>0</v>
      </c>
      <c r="DF7" s="91">
        <v>0</v>
      </c>
      <c r="DG7" s="91">
        <v>0</v>
      </c>
      <c r="DH7" s="276">
        <v>0</v>
      </c>
      <c r="DI7" s="91">
        <v>0</v>
      </c>
      <c r="DJ7" s="91">
        <v>0</v>
      </c>
      <c r="DK7" s="91">
        <v>0</v>
      </c>
      <c r="DL7" s="276">
        <v>0</v>
      </c>
      <c r="DM7" s="91">
        <v>0</v>
      </c>
      <c r="DN7" s="91">
        <v>0</v>
      </c>
      <c r="DO7" s="91">
        <v>0</v>
      </c>
      <c r="DP7" s="91">
        <v>0</v>
      </c>
      <c r="DQ7" s="91">
        <v>0</v>
      </c>
    </row>
    <row r="8" s="243" customFormat="1" ht="22.5" customHeight="1" spans="1:121">
      <c r="A8" s="256"/>
      <c r="B8" s="256"/>
      <c r="C8" s="256"/>
      <c r="D8" s="295"/>
      <c r="E8" s="295"/>
      <c r="F8" s="295"/>
      <c r="G8" s="295"/>
      <c r="H8" s="295"/>
      <c r="I8" s="295"/>
      <c r="J8" s="295"/>
      <c r="L8" s="277"/>
      <c r="M8" s="277"/>
      <c r="N8" s="278"/>
      <c r="O8" s="278"/>
      <c r="P8" s="278"/>
      <c r="Q8" s="278"/>
      <c r="R8" s="278"/>
      <c r="S8" s="278"/>
      <c r="T8" s="278"/>
      <c r="U8" s="278"/>
      <c r="V8" s="278"/>
      <c r="W8" s="278"/>
      <c r="X8" s="278"/>
      <c r="Y8" s="278"/>
      <c r="Z8" s="278"/>
      <c r="AA8" s="277"/>
      <c r="AB8" s="278"/>
      <c r="AC8" s="278"/>
      <c r="AD8" s="278"/>
      <c r="AE8" s="278"/>
      <c r="AF8" s="278"/>
      <c r="AG8" s="278"/>
      <c r="AH8" s="278"/>
      <c r="AI8" s="278"/>
      <c r="AJ8" s="278"/>
      <c r="AK8" s="278"/>
      <c r="AL8" s="278"/>
      <c r="AM8" s="278"/>
      <c r="AN8" s="278"/>
      <c r="AO8" s="278"/>
      <c r="AP8" s="278"/>
      <c r="AQ8" s="278"/>
      <c r="AR8" s="278"/>
      <c r="AS8" s="278"/>
      <c r="AT8" s="278"/>
      <c r="AU8" s="278"/>
      <c r="AV8" s="278"/>
      <c r="AW8" s="278"/>
      <c r="AX8" s="278"/>
      <c r="AY8" s="278"/>
      <c r="AZ8" s="278"/>
      <c r="BA8" s="278"/>
      <c r="BB8" s="277"/>
      <c r="BC8" s="278"/>
      <c r="BD8" s="278"/>
      <c r="BE8" s="278"/>
      <c r="BF8" s="278"/>
      <c r="BG8" s="278"/>
      <c r="BH8" s="278"/>
      <c r="BI8" s="278"/>
      <c r="BJ8" s="278"/>
      <c r="BK8" s="278"/>
      <c r="BL8" s="278"/>
      <c r="BM8" s="278"/>
      <c r="BN8" s="278"/>
      <c r="BO8" s="277"/>
      <c r="BP8" s="278"/>
      <c r="BQ8" s="278"/>
      <c r="BR8" s="278"/>
      <c r="BS8" s="278"/>
      <c r="BT8" s="277"/>
      <c r="BU8" s="278"/>
      <c r="BV8" s="278"/>
      <c r="BW8" s="278"/>
      <c r="BX8" s="278"/>
      <c r="BY8" s="278"/>
      <c r="BZ8" s="278"/>
      <c r="CA8" s="278"/>
      <c r="CB8" s="278"/>
      <c r="CC8" s="278"/>
      <c r="CD8" s="278"/>
      <c r="CE8" s="278"/>
      <c r="CF8" s="278"/>
      <c r="CG8" s="277"/>
      <c r="CH8" s="278"/>
      <c r="CI8" s="278"/>
      <c r="CJ8" s="278"/>
      <c r="CK8" s="278"/>
      <c r="CL8" s="278"/>
      <c r="CM8" s="278"/>
      <c r="CN8" s="278"/>
      <c r="CO8" s="278"/>
      <c r="CP8" s="278"/>
      <c r="CQ8" s="278"/>
      <c r="CR8" s="278"/>
      <c r="CS8" s="278"/>
      <c r="CT8" s="278"/>
      <c r="CU8" s="278"/>
      <c r="CV8" s="278"/>
      <c r="CW8" s="278"/>
      <c r="CX8" s="277"/>
      <c r="CY8" s="278"/>
      <c r="CZ8" s="278"/>
      <c r="DA8" s="277"/>
      <c r="DB8" s="278"/>
      <c r="DC8" s="278"/>
      <c r="DD8" s="278"/>
      <c r="DE8" s="278"/>
      <c r="DF8" s="261"/>
      <c r="DG8" s="278"/>
      <c r="DH8" s="277"/>
      <c r="DI8" s="278"/>
      <c r="DJ8" s="278"/>
      <c r="DK8" s="278"/>
      <c r="DL8" s="277"/>
      <c r="DM8" s="278"/>
      <c r="DN8" s="278"/>
      <c r="DO8" s="278"/>
      <c r="DP8" s="278"/>
      <c r="DQ8" s="278"/>
    </row>
  </sheetData>
  <mergeCells count="16">
    <mergeCell ref="A1:AT1"/>
    <mergeCell ref="A3:D3"/>
    <mergeCell ref="A4:K4"/>
    <mergeCell ref="M4:Z4"/>
    <mergeCell ref="AA4:BA4"/>
    <mergeCell ref="BB4:BN4"/>
    <mergeCell ref="BO4:BS4"/>
    <mergeCell ref="BT4:CF4"/>
    <mergeCell ref="CG4:CW4"/>
    <mergeCell ref="CX4:CZ4"/>
    <mergeCell ref="DA4:DG4"/>
    <mergeCell ref="DH4:DK4"/>
    <mergeCell ref="DL4:DQ4"/>
    <mergeCell ref="A5:C5"/>
    <mergeCell ref="A8:C8"/>
    <mergeCell ref="L4:L5"/>
  </mergeCells>
  <printOptions horizontalCentered="1" verticalCentered="1"/>
  <pageMargins left="0.52" right="0.1" top="1.25" bottom="0.4" header="0.31" footer="0.31"/>
  <pageSetup paperSize="8" scale="75" orientation="landscape" blackAndWhite="1" useFirstPageNumber="1"/>
  <headerFooter>
    <oddHeader>&amp;L
&amp;16&amp;"Calibri"&amp;K000000编制单位：朔州市红十字会&amp;C
&amp;21&amp;"Calibri"&amp;B&amp;K000000国有资本经营预算财政拨款支出决算明细表&amp;R
&amp;16&amp;"Calibri"&amp;K000000财决12表
&amp;16&amp;"Calibri"&amp;K000000金额单位：元</oddHeader>
    <oddFooter>&amp;C第 &amp;P 页，共 &amp;N 页</oddFooter>
  </headerFooter>
  <tableParts count="1">
    <tablePart r:id="rId1"/>
  </tablePart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2"/>
  <sheetViews>
    <sheetView showGridLines="0" workbookViewId="0">
      <pane xSplit="4" ySplit="9" topLeftCell="K10" activePane="bottomRight" state="frozen"/>
      <selection/>
      <selection pane="topRight"/>
      <selection pane="bottomLeft"/>
      <selection pane="bottomRight" activeCell="A1" sqref="A1:AD1"/>
    </sheetView>
  </sheetViews>
  <sheetFormatPr defaultColWidth="7.75" defaultRowHeight="15" customHeight="1"/>
  <cols>
    <col min="1" max="3" width="3.5" customWidth="1"/>
    <col min="4" max="4" width="32.5" customWidth="1"/>
    <col min="5" max="27" width="18.75" customWidth="1"/>
    <col min="28" max="28" width="16.375" customWidth="1"/>
    <col min="29" max="29" width="14.125" customWidth="1"/>
    <col min="30" max="30" width="18.75" customWidth="1"/>
  </cols>
  <sheetData>
    <row r="1" ht="21" customHeight="1" spans="1:30">
      <c r="A1" s="74" t="s">
        <v>625</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row>
    <row r="2" ht="21" customHeight="1" spans="1:30">
      <c r="A2" s="111"/>
      <c r="B2" s="111"/>
      <c r="C2" s="111"/>
      <c r="D2" s="111"/>
      <c r="E2" s="110"/>
      <c r="F2" s="110"/>
      <c r="G2" s="110"/>
      <c r="H2" s="110"/>
      <c r="I2" s="110"/>
      <c r="J2" s="110"/>
      <c r="K2" s="110"/>
      <c r="L2" s="110"/>
      <c r="M2" s="110"/>
      <c r="N2" s="110"/>
      <c r="O2" s="110"/>
      <c r="P2" s="110"/>
      <c r="Q2" s="110"/>
      <c r="R2" s="110"/>
      <c r="S2" s="110"/>
      <c r="T2" s="110"/>
      <c r="U2" s="110"/>
      <c r="V2" s="110"/>
      <c r="W2" s="110"/>
      <c r="X2" s="110"/>
      <c r="Y2" s="110"/>
      <c r="Z2" s="110"/>
      <c r="AA2" s="329"/>
      <c r="AD2" s="329" t="s">
        <v>626</v>
      </c>
    </row>
    <row r="3" ht="21" customHeight="1" spans="1:30">
      <c r="A3" s="113" t="s">
        <v>64</v>
      </c>
      <c r="B3" s="111"/>
      <c r="C3" s="111"/>
      <c r="D3" s="111"/>
      <c r="E3" s="110"/>
      <c r="F3" s="110"/>
      <c r="G3" s="110"/>
      <c r="H3" s="110"/>
      <c r="I3" s="110"/>
      <c r="J3" s="110"/>
      <c r="K3" s="110"/>
      <c r="L3" s="110"/>
      <c r="M3" s="110"/>
      <c r="N3" s="110"/>
      <c r="O3" s="110"/>
      <c r="P3" s="110"/>
      <c r="Q3" s="110"/>
      <c r="R3" s="110"/>
      <c r="S3" s="110"/>
      <c r="T3" s="110"/>
      <c r="U3" s="110"/>
      <c r="V3" s="110"/>
      <c r="W3" s="110"/>
      <c r="X3" s="110"/>
      <c r="Y3" s="110"/>
      <c r="Z3" s="110"/>
      <c r="AA3" s="329"/>
      <c r="AD3" s="329" t="s">
        <v>65</v>
      </c>
    </row>
    <row r="4" ht="21" customHeight="1" spans="1:30">
      <c r="A4" s="38" t="s">
        <v>68</v>
      </c>
      <c r="B4" s="38"/>
      <c r="C4" s="38"/>
      <c r="D4" s="38"/>
      <c r="E4" s="38" t="s">
        <v>188</v>
      </c>
      <c r="F4" s="38"/>
      <c r="G4" s="38"/>
      <c r="H4" s="38"/>
      <c r="I4" s="38" t="s">
        <v>257</v>
      </c>
      <c r="J4" s="38" t="s">
        <v>598</v>
      </c>
      <c r="K4" s="38"/>
      <c r="L4" s="38"/>
      <c r="M4" s="38"/>
      <c r="N4" s="38"/>
      <c r="O4" s="38" t="s">
        <v>259</v>
      </c>
      <c r="P4" s="38"/>
      <c r="Q4" s="38"/>
      <c r="R4" s="38"/>
      <c r="S4" s="327" t="s">
        <v>185</v>
      </c>
      <c r="T4" s="38" t="s">
        <v>187</v>
      </c>
      <c r="U4" s="38"/>
      <c r="V4" s="38"/>
      <c r="W4" s="38"/>
      <c r="X4" s="38"/>
      <c r="Y4" s="38" t="s">
        <v>190</v>
      </c>
      <c r="Z4" s="38"/>
      <c r="AA4" s="38"/>
      <c r="AB4" s="38"/>
      <c r="AC4" s="38"/>
      <c r="AD4" s="38"/>
    </row>
    <row r="5" ht="21" customHeight="1" spans="1:30">
      <c r="A5" s="327" t="s">
        <v>627</v>
      </c>
      <c r="B5" s="327"/>
      <c r="C5" s="327"/>
      <c r="D5" s="38" t="s">
        <v>261</v>
      </c>
      <c r="E5" s="38" t="s">
        <v>262</v>
      </c>
      <c r="F5" s="38" t="s">
        <v>263</v>
      </c>
      <c r="G5" s="38" t="s">
        <v>264</v>
      </c>
      <c r="H5" s="38" t="s">
        <v>265</v>
      </c>
      <c r="I5" s="38"/>
      <c r="J5" s="38" t="s">
        <v>262</v>
      </c>
      <c r="K5" s="275" t="s">
        <v>266</v>
      </c>
      <c r="L5" s="275"/>
      <c r="M5" s="275"/>
      <c r="N5" s="275"/>
      <c r="O5" s="38" t="s">
        <v>262</v>
      </c>
      <c r="P5" s="275" t="s">
        <v>266</v>
      </c>
      <c r="Q5" s="275"/>
      <c r="R5" s="275"/>
      <c r="S5" s="327"/>
      <c r="T5" s="38" t="s">
        <v>262</v>
      </c>
      <c r="U5" s="38" t="s">
        <v>267</v>
      </c>
      <c r="V5" s="38" t="s">
        <v>268</v>
      </c>
      <c r="W5" s="327" t="s">
        <v>269</v>
      </c>
      <c r="X5" s="38" t="s">
        <v>270</v>
      </c>
      <c r="Y5" s="38" t="s">
        <v>262</v>
      </c>
      <c r="Z5" s="38" t="s">
        <v>263</v>
      </c>
      <c r="AA5" s="38" t="s">
        <v>264</v>
      </c>
      <c r="AB5" s="330"/>
      <c r="AC5" s="330"/>
      <c r="AD5" s="38" t="s">
        <v>265</v>
      </c>
    </row>
    <row r="6" ht="21" customHeight="1" spans="1:30">
      <c r="A6" s="327"/>
      <c r="B6" s="327"/>
      <c r="C6" s="327"/>
      <c r="D6" s="38"/>
      <c r="E6" s="38"/>
      <c r="F6" s="38"/>
      <c r="G6" s="38"/>
      <c r="H6" s="38"/>
      <c r="I6" s="38"/>
      <c r="J6" s="38"/>
      <c r="K6" s="38" t="s">
        <v>599</v>
      </c>
      <c r="L6" s="38"/>
      <c r="M6" s="38"/>
      <c r="N6" s="38" t="s">
        <v>474</v>
      </c>
      <c r="O6" s="38"/>
      <c r="P6" s="38" t="s">
        <v>263</v>
      </c>
      <c r="Q6" s="38" t="s">
        <v>264</v>
      </c>
      <c r="R6" s="38" t="s">
        <v>265</v>
      </c>
      <c r="S6" s="327"/>
      <c r="T6" s="38"/>
      <c r="U6" s="38"/>
      <c r="V6" s="38"/>
      <c r="W6" s="327"/>
      <c r="X6" s="38"/>
      <c r="Y6" s="38"/>
      <c r="Z6" s="38"/>
      <c r="AA6" s="38" t="s">
        <v>201</v>
      </c>
      <c r="AB6" s="38" t="s">
        <v>271</v>
      </c>
      <c r="AC6" s="38" t="s">
        <v>272</v>
      </c>
      <c r="AD6" s="38"/>
    </row>
    <row r="7" ht="21" customHeight="1" spans="1:30">
      <c r="A7" s="328"/>
      <c r="B7" s="328"/>
      <c r="C7" s="328"/>
      <c r="D7" s="38"/>
      <c r="E7" s="38"/>
      <c r="F7" s="38"/>
      <c r="G7" s="38"/>
      <c r="H7" s="38"/>
      <c r="I7" s="38"/>
      <c r="J7" s="38"/>
      <c r="K7" s="38" t="s">
        <v>201</v>
      </c>
      <c r="L7" s="38" t="s">
        <v>600</v>
      </c>
      <c r="M7" s="38" t="s">
        <v>339</v>
      </c>
      <c r="N7" s="38"/>
      <c r="O7" s="38"/>
      <c r="P7" s="38"/>
      <c r="Q7" s="38"/>
      <c r="R7" s="38"/>
      <c r="S7" s="327"/>
      <c r="T7" s="38"/>
      <c r="U7" s="38"/>
      <c r="V7" s="38"/>
      <c r="W7" s="327"/>
      <c r="X7" s="38"/>
      <c r="Y7" s="38"/>
      <c r="Z7" s="38"/>
      <c r="AA7" s="38"/>
      <c r="AB7" s="38"/>
      <c r="AC7" s="38"/>
      <c r="AD7" s="38"/>
    </row>
    <row r="8" ht="21" customHeight="1" spans="1:30">
      <c r="A8" s="38" t="s">
        <v>273</v>
      </c>
      <c r="B8" s="38" t="s">
        <v>274</v>
      </c>
      <c r="C8" s="38" t="s">
        <v>275</v>
      </c>
      <c r="D8" s="40" t="s">
        <v>276</v>
      </c>
      <c r="E8" s="38">
        <v>1</v>
      </c>
      <c r="F8" s="38">
        <v>2</v>
      </c>
      <c r="G8" s="38">
        <v>3</v>
      </c>
      <c r="H8" s="38">
        <v>4</v>
      </c>
      <c r="I8" s="38">
        <v>5</v>
      </c>
      <c r="J8" s="38">
        <v>6</v>
      </c>
      <c r="K8" s="38">
        <v>7</v>
      </c>
      <c r="L8" s="38">
        <v>8</v>
      </c>
      <c r="M8" s="38">
        <v>9</v>
      </c>
      <c r="N8" s="38">
        <v>10</v>
      </c>
      <c r="O8" s="38">
        <v>11</v>
      </c>
      <c r="P8" s="38">
        <v>12</v>
      </c>
      <c r="Q8" s="38">
        <v>13</v>
      </c>
      <c r="R8" s="38">
        <v>14</v>
      </c>
      <c r="S8" s="38">
        <v>15</v>
      </c>
      <c r="T8" s="38">
        <v>16</v>
      </c>
      <c r="U8" s="38">
        <v>17</v>
      </c>
      <c r="V8" s="38">
        <v>18</v>
      </c>
      <c r="W8" s="38">
        <v>19</v>
      </c>
      <c r="X8" s="38">
        <v>20</v>
      </c>
      <c r="Y8" s="38">
        <v>21</v>
      </c>
      <c r="Z8" s="38">
        <v>22</v>
      </c>
      <c r="AA8" s="38">
        <v>23</v>
      </c>
      <c r="AB8" s="38">
        <v>24</v>
      </c>
      <c r="AC8" s="38">
        <v>25</v>
      </c>
      <c r="AD8" s="38">
        <v>26</v>
      </c>
    </row>
    <row r="9" ht="21" customHeight="1" spans="1:30">
      <c r="A9" s="153"/>
      <c r="B9" s="154"/>
      <c r="C9" s="155"/>
      <c r="D9" s="156" t="s">
        <v>262</v>
      </c>
      <c r="E9" s="84">
        <v>165761.12</v>
      </c>
      <c r="F9" s="122">
        <f>F10</f>
        <v>65908.62</v>
      </c>
      <c r="G9" s="122">
        <f>G10</f>
        <v>99852.5</v>
      </c>
      <c r="H9" s="122">
        <f>H10</f>
        <v>0</v>
      </c>
      <c r="I9" s="122">
        <f>I10</f>
        <v>63150.96</v>
      </c>
      <c r="J9" s="84">
        <f>J10</f>
        <v>72304.27</v>
      </c>
      <c r="K9" s="84">
        <v>7879.64</v>
      </c>
      <c r="L9" s="84">
        <f>L10</f>
        <v>0</v>
      </c>
      <c r="M9" s="84">
        <f>M10</f>
        <v>7879.64</v>
      </c>
      <c r="N9" s="84">
        <f>N10</f>
        <v>64424.63</v>
      </c>
      <c r="O9" s="84">
        <v>156607.81</v>
      </c>
      <c r="P9" s="122">
        <f>P10</f>
        <v>76199.94</v>
      </c>
      <c r="Q9" s="122">
        <f>Q10</f>
        <v>80407.87</v>
      </c>
      <c r="R9" s="122">
        <f>R10</f>
        <v>0</v>
      </c>
      <c r="S9" s="122">
        <f>S10</f>
        <v>0</v>
      </c>
      <c r="T9" s="84">
        <v>0</v>
      </c>
      <c r="U9" s="122">
        <f>U10</f>
        <v>0</v>
      </c>
      <c r="V9" s="122">
        <f>V10</f>
        <v>0</v>
      </c>
      <c r="W9" s="122">
        <f>W10</f>
        <v>0</v>
      </c>
      <c r="X9" s="122">
        <f>X10</f>
        <v>0</v>
      </c>
      <c r="Y9" s="84">
        <v>156607.81</v>
      </c>
      <c r="Z9" s="122">
        <f>Z10</f>
        <v>76199.94</v>
      </c>
      <c r="AA9" s="122">
        <v>80407.87</v>
      </c>
      <c r="AB9" s="122">
        <f>AB10</f>
        <v>80407.87</v>
      </c>
      <c r="AC9" s="122">
        <f>AC10</f>
        <v>0</v>
      </c>
      <c r="AD9" s="122">
        <f>AD10</f>
        <v>0</v>
      </c>
    </row>
    <row r="10" ht="21" customHeight="1" spans="1:30">
      <c r="A10" s="153" t="s">
        <v>277</v>
      </c>
      <c r="B10" s="154"/>
      <c r="C10" s="155"/>
      <c r="D10" s="156" t="s">
        <v>278</v>
      </c>
      <c r="E10" s="84">
        <v>165761.12</v>
      </c>
      <c r="F10" s="122">
        <f>F11</f>
        <v>65908.62</v>
      </c>
      <c r="G10" s="122">
        <f>G11</f>
        <v>99852.5</v>
      </c>
      <c r="H10" s="122">
        <f>H11</f>
        <v>0</v>
      </c>
      <c r="I10" s="122">
        <f>I11</f>
        <v>63150.96</v>
      </c>
      <c r="J10" s="84">
        <f>J11</f>
        <v>72304.27</v>
      </c>
      <c r="K10" s="84">
        <v>7879.64</v>
      </c>
      <c r="L10" s="84">
        <f>L11</f>
        <v>0</v>
      </c>
      <c r="M10" s="84">
        <f>M11</f>
        <v>7879.64</v>
      </c>
      <c r="N10" s="84">
        <f>N11</f>
        <v>64424.63</v>
      </c>
      <c r="O10" s="84">
        <v>156607.81</v>
      </c>
      <c r="P10" s="122">
        <f>P11</f>
        <v>76199.94</v>
      </c>
      <c r="Q10" s="122">
        <f>Q11</f>
        <v>80407.87</v>
      </c>
      <c r="R10" s="122">
        <f>R11</f>
        <v>0</v>
      </c>
      <c r="S10" s="122">
        <f>S11</f>
        <v>0</v>
      </c>
      <c r="T10" s="84">
        <v>0</v>
      </c>
      <c r="U10" s="122">
        <f>U11</f>
        <v>0</v>
      </c>
      <c r="V10" s="122">
        <f>V11</f>
        <v>0</v>
      </c>
      <c r="W10" s="122">
        <f>W11</f>
        <v>0</v>
      </c>
      <c r="X10" s="122">
        <f>X11</f>
        <v>0</v>
      </c>
      <c r="Y10" s="84">
        <v>156607.81</v>
      </c>
      <c r="Z10" s="122">
        <f>Z11</f>
        <v>76199.94</v>
      </c>
      <c r="AA10" s="122">
        <v>80407.87</v>
      </c>
      <c r="AB10" s="122">
        <f>AB11</f>
        <v>80407.87</v>
      </c>
      <c r="AC10" s="122">
        <f>AC11</f>
        <v>0</v>
      </c>
      <c r="AD10" s="122">
        <f>AD11</f>
        <v>0</v>
      </c>
    </row>
    <row r="11" ht="21" customHeight="1" spans="1:30">
      <c r="A11" s="153" t="s">
        <v>285</v>
      </c>
      <c r="B11" s="154"/>
      <c r="C11" s="155"/>
      <c r="D11" s="156" t="s">
        <v>286</v>
      </c>
      <c r="E11" s="84">
        <v>165761.12</v>
      </c>
      <c r="F11" s="122">
        <f>F12</f>
        <v>65908.62</v>
      </c>
      <c r="G11" s="122">
        <f>G12</f>
        <v>99852.5</v>
      </c>
      <c r="H11" s="122">
        <f>H12</f>
        <v>0</v>
      </c>
      <c r="I11" s="122">
        <f>I12</f>
        <v>63150.96</v>
      </c>
      <c r="J11" s="84">
        <f>J12</f>
        <v>72304.27</v>
      </c>
      <c r="K11" s="84">
        <v>7879.64</v>
      </c>
      <c r="L11" s="84">
        <f>L12</f>
        <v>0</v>
      </c>
      <c r="M11" s="84">
        <f>M12</f>
        <v>7879.64</v>
      </c>
      <c r="N11" s="84">
        <f>N12</f>
        <v>64424.63</v>
      </c>
      <c r="O11" s="84">
        <v>156607.81</v>
      </c>
      <c r="P11" s="122">
        <f>P12</f>
        <v>76199.94</v>
      </c>
      <c r="Q11" s="122">
        <f>Q12</f>
        <v>80407.87</v>
      </c>
      <c r="R11" s="122">
        <f>R12</f>
        <v>0</v>
      </c>
      <c r="S11" s="122">
        <f>S12</f>
        <v>0</v>
      </c>
      <c r="T11" s="84">
        <v>0</v>
      </c>
      <c r="U11" s="122">
        <f>U12</f>
        <v>0</v>
      </c>
      <c r="V11" s="122">
        <f>V12</f>
        <v>0</v>
      </c>
      <c r="W11" s="122">
        <f>W12</f>
        <v>0</v>
      </c>
      <c r="X11" s="122">
        <f>X12</f>
        <v>0</v>
      </c>
      <c r="Y11" s="84">
        <v>156607.81</v>
      </c>
      <c r="Z11" s="122">
        <f>Z12</f>
        <v>76199.94</v>
      </c>
      <c r="AA11" s="122">
        <v>80407.87</v>
      </c>
      <c r="AB11" s="122">
        <f>AB12</f>
        <v>80407.87</v>
      </c>
      <c r="AC11" s="122">
        <f>AC12</f>
        <v>0</v>
      </c>
      <c r="AD11" s="122">
        <f>AD12</f>
        <v>0</v>
      </c>
    </row>
    <row r="12" ht="21" customHeight="1" spans="1:30">
      <c r="A12" s="157" t="s">
        <v>291</v>
      </c>
      <c r="B12" s="158"/>
      <c r="C12" s="159"/>
      <c r="D12" s="160" t="s">
        <v>292</v>
      </c>
      <c r="E12" s="84">
        <v>165761.12</v>
      </c>
      <c r="F12" s="91">
        <v>65908.62</v>
      </c>
      <c r="G12" s="91">
        <v>99852.5</v>
      </c>
      <c r="H12" s="91">
        <v>0</v>
      </c>
      <c r="I12" s="91">
        <v>63150.96</v>
      </c>
      <c r="J12" s="84">
        <v>72304.27</v>
      </c>
      <c r="K12" s="84">
        <v>7879.64</v>
      </c>
      <c r="L12" s="84">
        <v>0</v>
      </c>
      <c r="M12" s="84">
        <v>7879.64</v>
      </c>
      <c r="N12" s="84">
        <v>64424.63</v>
      </c>
      <c r="O12" s="84">
        <v>156607.81</v>
      </c>
      <c r="P12" s="91">
        <v>76199.94</v>
      </c>
      <c r="Q12" s="91">
        <v>80407.87</v>
      </c>
      <c r="R12" s="91">
        <v>0</v>
      </c>
      <c r="S12" s="91">
        <v>0</v>
      </c>
      <c r="T12" s="84">
        <v>0</v>
      </c>
      <c r="U12" s="91">
        <v>0</v>
      </c>
      <c r="V12" s="91">
        <v>0</v>
      </c>
      <c r="W12" s="91">
        <v>0</v>
      </c>
      <c r="X12" s="91">
        <v>0</v>
      </c>
      <c r="Y12" s="84">
        <v>156607.81</v>
      </c>
      <c r="Z12" s="91">
        <v>76199.94</v>
      </c>
      <c r="AA12" s="122">
        <v>80407.87</v>
      </c>
      <c r="AB12" s="91">
        <v>80407.87</v>
      </c>
      <c r="AC12" s="91">
        <v>0</v>
      </c>
      <c r="AD12" s="91">
        <v>0</v>
      </c>
    </row>
  </sheetData>
  <mergeCells count="36">
    <mergeCell ref="A1:AD1"/>
    <mergeCell ref="A4:D4"/>
    <mergeCell ref="E4:H4"/>
    <mergeCell ref="J4:N4"/>
    <mergeCell ref="O4:R4"/>
    <mergeCell ref="T4:X4"/>
    <mergeCell ref="Y4:AD4"/>
    <mergeCell ref="K5:N5"/>
    <mergeCell ref="P5:R5"/>
    <mergeCell ref="AA5:AC5"/>
    <mergeCell ref="K6:M6"/>
    <mergeCell ref="D5:D7"/>
    <mergeCell ref="E5:E7"/>
    <mergeCell ref="F5:F7"/>
    <mergeCell ref="G5:G7"/>
    <mergeCell ref="H5:H7"/>
    <mergeCell ref="I4:I7"/>
    <mergeCell ref="J5:J7"/>
    <mergeCell ref="N6:N7"/>
    <mergeCell ref="O5:O7"/>
    <mergeCell ref="P6:P7"/>
    <mergeCell ref="Q6:Q7"/>
    <mergeCell ref="R6:R7"/>
    <mergeCell ref="S4:S7"/>
    <mergeCell ref="T5:T7"/>
    <mergeCell ref="U5:U7"/>
    <mergeCell ref="V5:V7"/>
    <mergeCell ref="W5:W7"/>
    <mergeCell ref="X5:X7"/>
    <mergeCell ref="Y5:Y7"/>
    <mergeCell ref="Z5:Z7"/>
    <mergeCell ref="AA6:AA7"/>
    <mergeCell ref="AB6:AB7"/>
    <mergeCell ref="AC6:AC7"/>
    <mergeCell ref="AD5:AD7"/>
    <mergeCell ref="A5:C7"/>
  </mergeCells>
  <pageMargins left="0.75" right="0.75" top="1" bottom="1" header="0.5" footer="0.5"/>
  <pageSetup paperSize="1" pageOrder="overThenDown" orientation="portrait"/>
  <headerFooter/>
  <tableParts count="1">
    <tablePart r:id="rId1"/>
  </tablePar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10"/>
  <sheetViews>
    <sheetView showGridLines="0" workbookViewId="0">
      <pane xSplit="4" ySplit="7" topLeftCell="E8" activePane="bottomRight" state="frozen"/>
      <selection/>
      <selection pane="topRight"/>
      <selection pane="bottomLeft"/>
      <selection pane="bottomRight" activeCell="A1" sqref="A1:AM1"/>
    </sheetView>
  </sheetViews>
  <sheetFormatPr defaultColWidth="9" defaultRowHeight="14.25" customHeight="1"/>
  <cols>
    <col min="1" max="3" width="3.5" style="75" customWidth="1"/>
    <col min="4" max="4" width="32.5" style="75" customWidth="1"/>
    <col min="5" max="39" width="18.75" style="267" customWidth="1"/>
    <col min="40" max="102" width="18.75" style="266" customWidth="1"/>
    <col min="103" max="103" width="18.75" customWidth="1"/>
    <col min="104" max="112" width="18.75" style="266" customWidth="1"/>
    <col min="113" max="113" width="18.75" customWidth="1"/>
    <col min="114" max="114" width="18.75" style="266" customWidth="1"/>
  </cols>
  <sheetData>
    <row r="1" s="262" customFormat="1" ht="21" customHeight="1" spans="1:112">
      <c r="A1" s="322" t="s">
        <v>628</v>
      </c>
      <c r="B1" s="322"/>
      <c r="C1" s="322"/>
      <c r="D1" s="322"/>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S1" s="279"/>
      <c r="BT1" s="279"/>
      <c r="BU1" s="279"/>
      <c r="BV1" s="279"/>
      <c r="BW1" s="279"/>
      <c r="BX1" s="279"/>
      <c r="BY1" s="279"/>
      <c r="BZ1" s="279"/>
      <c r="CA1" s="279"/>
      <c r="CB1" s="279"/>
      <c r="CC1" s="279"/>
      <c r="CD1" s="279"/>
      <c r="CE1" s="279"/>
      <c r="CF1" s="279"/>
      <c r="CG1" s="279"/>
      <c r="CH1" s="279"/>
      <c r="CI1" s="279"/>
      <c r="CJ1" s="279"/>
      <c r="CK1" s="279"/>
      <c r="CL1" s="279"/>
      <c r="CM1" s="279"/>
      <c r="CN1" s="279"/>
      <c r="CO1" s="279"/>
      <c r="CP1" s="279"/>
      <c r="CQ1" s="279"/>
      <c r="CR1" s="279"/>
      <c r="CS1" s="279"/>
      <c r="CT1" s="279"/>
      <c r="CU1" s="279"/>
      <c r="CV1" s="279"/>
      <c r="CW1" s="279"/>
      <c r="CX1" s="279"/>
      <c r="CZ1" s="279"/>
      <c r="DA1" s="279"/>
      <c r="DB1" s="279"/>
      <c r="DC1" s="279"/>
      <c r="DD1" s="279"/>
      <c r="DE1" s="279"/>
      <c r="DF1" s="279"/>
      <c r="DG1" s="279"/>
      <c r="DH1" s="279"/>
    </row>
    <row r="2" s="263" customFormat="1" ht="18" customHeight="1" spans="1:114">
      <c r="A2" s="269"/>
      <c r="B2" s="269"/>
      <c r="C2" s="269"/>
      <c r="D2" s="269"/>
      <c r="E2" s="270"/>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80"/>
      <c r="AO2" s="280"/>
      <c r="AP2" s="280"/>
      <c r="AQ2" s="280"/>
      <c r="AR2" s="280"/>
      <c r="AS2" s="280"/>
      <c r="AT2" s="280"/>
      <c r="AU2" s="280"/>
      <c r="AV2" s="280"/>
      <c r="AW2" s="280"/>
      <c r="AX2" s="280"/>
      <c r="AY2" s="280"/>
      <c r="AZ2" s="280"/>
      <c r="BA2" s="280"/>
      <c r="BB2" s="280"/>
      <c r="BC2" s="280"/>
      <c r="BD2" s="280"/>
      <c r="BE2" s="280"/>
      <c r="BF2" s="280"/>
      <c r="BG2" s="280"/>
      <c r="BH2" s="280"/>
      <c r="BI2" s="280"/>
      <c r="BJ2" s="280"/>
      <c r="BK2" s="280"/>
      <c r="BL2" s="280"/>
      <c r="BM2" s="280"/>
      <c r="BN2" s="280"/>
      <c r="BO2" s="280"/>
      <c r="BP2" s="280"/>
      <c r="BQ2" s="280"/>
      <c r="BR2" s="280"/>
      <c r="BS2" s="280"/>
      <c r="BT2" s="280"/>
      <c r="BU2" s="280"/>
      <c r="BV2" s="280"/>
      <c r="BW2" s="280"/>
      <c r="BX2" s="280"/>
      <c r="BY2" s="280"/>
      <c r="BZ2" s="280"/>
      <c r="CA2" s="280"/>
      <c r="CB2" s="280"/>
      <c r="CC2" s="280"/>
      <c r="CD2" s="280"/>
      <c r="CE2" s="280"/>
      <c r="CF2" s="280"/>
      <c r="CG2" s="280"/>
      <c r="CH2" s="280"/>
      <c r="CI2" s="280"/>
      <c r="CJ2" s="280"/>
      <c r="CK2" s="280"/>
      <c r="CL2" s="280"/>
      <c r="CM2" s="280"/>
      <c r="CN2" s="280"/>
      <c r="CO2" s="280"/>
      <c r="CP2" s="280"/>
      <c r="CQ2" s="280"/>
      <c r="CR2" s="280"/>
      <c r="CS2" s="280"/>
      <c r="CT2" s="280"/>
      <c r="CU2" s="280"/>
      <c r="CV2" s="280"/>
      <c r="CW2" s="280"/>
      <c r="CX2" s="280"/>
      <c r="CZ2" s="280"/>
      <c r="DA2" s="280"/>
      <c r="DB2" s="280"/>
      <c r="DC2" s="280"/>
      <c r="DD2" s="280"/>
      <c r="DE2" s="280"/>
      <c r="DF2" s="280"/>
      <c r="DG2" s="280"/>
      <c r="DH2" s="280"/>
      <c r="DJ2" s="290" t="s">
        <v>629</v>
      </c>
    </row>
    <row r="3" s="263" customFormat="1" ht="18" customHeight="1" spans="1:114">
      <c r="A3" s="271" t="s">
        <v>64</v>
      </c>
      <c r="B3" s="272"/>
      <c r="C3" s="272"/>
      <c r="D3" s="272"/>
      <c r="E3" s="273"/>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81"/>
      <c r="AO3" s="281"/>
      <c r="AP3" s="281"/>
      <c r="AQ3" s="281"/>
      <c r="AR3" s="281"/>
      <c r="AS3" s="281"/>
      <c r="AT3" s="281"/>
      <c r="AU3" s="281"/>
      <c r="AV3" s="281"/>
      <c r="AW3" s="281"/>
      <c r="AX3" s="281"/>
      <c r="AY3" s="281"/>
      <c r="AZ3" s="281"/>
      <c r="BA3" s="281"/>
      <c r="BB3" s="281"/>
      <c r="BC3" s="281"/>
      <c r="BD3" s="281"/>
      <c r="BE3" s="281"/>
      <c r="BF3" s="281"/>
      <c r="BG3" s="281"/>
      <c r="BH3" s="281"/>
      <c r="BI3" s="281"/>
      <c r="BJ3" s="281"/>
      <c r="BK3" s="281"/>
      <c r="BL3" s="281"/>
      <c r="BM3" s="281"/>
      <c r="BN3" s="281"/>
      <c r="BO3" s="281"/>
      <c r="BP3" s="281"/>
      <c r="BQ3" s="281"/>
      <c r="BR3" s="281"/>
      <c r="BS3" s="281"/>
      <c r="BT3" s="281"/>
      <c r="BU3" s="281"/>
      <c r="BV3" s="281"/>
      <c r="BW3" s="281"/>
      <c r="BX3" s="281"/>
      <c r="BY3" s="281"/>
      <c r="BZ3" s="281"/>
      <c r="CA3" s="281"/>
      <c r="CB3" s="281"/>
      <c r="CC3" s="281"/>
      <c r="CD3" s="281"/>
      <c r="CE3" s="281"/>
      <c r="CF3" s="281"/>
      <c r="CG3" s="281"/>
      <c r="CH3" s="281"/>
      <c r="CI3" s="281"/>
      <c r="CJ3" s="281"/>
      <c r="CK3" s="281"/>
      <c r="CL3" s="281"/>
      <c r="CM3" s="281"/>
      <c r="CN3" s="281"/>
      <c r="CO3" s="281"/>
      <c r="CP3" s="281"/>
      <c r="CQ3" s="281"/>
      <c r="CR3" s="281"/>
      <c r="CS3" s="281"/>
      <c r="CT3" s="281"/>
      <c r="CU3" s="281"/>
      <c r="CV3" s="281"/>
      <c r="CW3" s="281"/>
      <c r="CX3" s="281"/>
      <c r="CZ3" s="281"/>
      <c r="DA3" s="281"/>
      <c r="DB3" s="281"/>
      <c r="DC3" s="281"/>
      <c r="DD3" s="281"/>
      <c r="DE3" s="281"/>
      <c r="DF3" s="281"/>
      <c r="DG3" s="281"/>
      <c r="DH3" s="281"/>
      <c r="DJ3" s="291" t="s">
        <v>65</v>
      </c>
    </row>
    <row r="4" s="264" customFormat="1" ht="18" customHeight="1" spans="1:114">
      <c r="A4" s="81" t="s">
        <v>480</v>
      </c>
      <c r="B4" s="81"/>
      <c r="C4" s="81"/>
      <c r="D4" s="81"/>
      <c r="E4" s="145" t="s">
        <v>262</v>
      </c>
      <c r="F4" s="145" t="s">
        <v>481</v>
      </c>
      <c r="G4" s="145"/>
      <c r="H4" s="145"/>
      <c r="I4" s="145"/>
      <c r="J4" s="145"/>
      <c r="K4" s="145"/>
      <c r="L4" s="145"/>
      <c r="M4" s="145"/>
      <c r="N4" s="145"/>
      <c r="O4" s="145"/>
      <c r="P4" s="145"/>
      <c r="Q4" s="145"/>
      <c r="R4" s="145"/>
      <c r="S4" s="145"/>
      <c r="T4" s="145" t="s">
        <v>482</v>
      </c>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t="s">
        <v>483</v>
      </c>
      <c r="AV4" s="145"/>
      <c r="AW4" s="145"/>
      <c r="AX4" s="145"/>
      <c r="AY4" s="145"/>
      <c r="AZ4" s="145"/>
      <c r="BA4" s="145"/>
      <c r="BB4" s="145"/>
      <c r="BC4" s="145"/>
      <c r="BD4" s="145"/>
      <c r="BE4" s="145"/>
      <c r="BF4" s="145"/>
      <c r="BG4" s="145"/>
      <c r="BH4" s="145" t="s">
        <v>484</v>
      </c>
      <c r="BI4" s="145"/>
      <c r="BJ4" s="145"/>
      <c r="BK4" s="145"/>
      <c r="BL4" s="145"/>
      <c r="BM4" s="145" t="s">
        <v>485</v>
      </c>
      <c r="BN4" s="145"/>
      <c r="BO4" s="145"/>
      <c r="BP4" s="145"/>
      <c r="BQ4" s="145"/>
      <c r="BR4" s="145"/>
      <c r="BS4" s="145"/>
      <c r="BT4" s="145"/>
      <c r="BU4" s="145"/>
      <c r="BV4" s="145"/>
      <c r="BW4" s="145"/>
      <c r="BX4" s="145"/>
      <c r="BY4" s="145"/>
      <c r="BZ4" s="145" t="s">
        <v>486</v>
      </c>
      <c r="CA4" s="145"/>
      <c r="CB4" s="145"/>
      <c r="CC4" s="145"/>
      <c r="CD4" s="145"/>
      <c r="CE4" s="145"/>
      <c r="CF4" s="145"/>
      <c r="CG4" s="145"/>
      <c r="CH4" s="145"/>
      <c r="CI4" s="145"/>
      <c r="CJ4" s="145"/>
      <c r="CK4" s="145"/>
      <c r="CL4" s="145"/>
      <c r="CM4" s="145"/>
      <c r="CN4" s="145"/>
      <c r="CO4" s="145"/>
      <c r="CP4" s="145"/>
      <c r="CQ4" s="145" t="s">
        <v>487</v>
      </c>
      <c r="CR4" s="145"/>
      <c r="CS4" s="145"/>
      <c r="CT4" s="145" t="s">
        <v>488</v>
      </c>
      <c r="CU4" s="145"/>
      <c r="CV4" s="145"/>
      <c r="CW4" s="145"/>
      <c r="CX4" s="145"/>
      <c r="CY4" s="145"/>
      <c r="CZ4" s="145"/>
      <c r="DA4" s="145" t="s">
        <v>489</v>
      </c>
      <c r="DB4" s="145"/>
      <c r="DC4" s="145"/>
      <c r="DD4" s="145"/>
      <c r="DE4" s="145" t="s">
        <v>310</v>
      </c>
      <c r="DF4" s="145"/>
      <c r="DG4" s="145"/>
      <c r="DH4" s="145"/>
      <c r="DI4" s="145"/>
      <c r="DJ4" s="145"/>
    </row>
    <row r="5" s="264" customFormat="1" ht="34.5" customHeight="1" spans="1:114">
      <c r="A5" s="289" t="s">
        <v>260</v>
      </c>
      <c r="B5" s="145"/>
      <c r="C5" s="145"/>
      <c r="D5" s="81" t="s">
        <v>261</v>
      </c>
      <c r="E5" s="145"/>
      <c r="F5" s="145" t="s">
        <v>201</v>
      </c>
      <c r="G5" s="145" t="s">
        <v>490</v>
      </c>
      <c r="H5" s="145" t="s">
        <v>491</v>
      </c>
      <c r="I5" s="145" t="s">
        <v>492</v>
      </c>
      <c r="J5" s="145" t="s">
        <v>493</v>
      </c>
      <c r="K5" s="145" t="s">
        <v>494</v>
      </c>
      <c r="L5" s="145" t="s">
        <v>495</v>
      </c>
      <c r="M5" s="145" t="s">
        <v>496</v>
      </c>
      <c r="N5" s="145" t="s">
        <v>497</v>
      </c>
      <c r="O5" s="145" t="s">
        <v>498</v>
      </c>
      <c r="P5" s="145" t="s">
        <v>499</v>
      </c>
      <c r="Q5" s="145" t="s">
        <v>500</v>
      </c>
      <c r="R5" s="145" t="s">
        <v>501</v>
      </c>
      <c r="S5" s="145" t="s">
        <v>502</v>
      </c>
      <c r="T5" s="145" t="s">
        <v>201</v>
      </c>
      <c r="U5" s="145" t="s">
        <v>503</v>
      </c>
      <c r="V5" s="145" t="s">
        <v>504</v>
      </c>
      <c r="W5" s="145" t="s">
        <v>505</v>
      </c>
      <c r="X5" s="145" t="s">
        <v>506</v>
      </c>
      <c r="Y5" s="145" t="s">
        <v>507</v>
      </c>
      <c r="Z5" s="145" t="s">
        <v>508</v>
      </c>
      <c r="AA5" s="145" t="s">
        <v>509</v>
      </c>
      <c r="AB5" s="145" t="s">
        <v>510</v>
      </c>
      <c r="AC5" s="145" t="s">
        <v>511</v>
      </c>
      <c r="AD5" s="145" t="s">
        <v>512</v>
      </c>
      <c r="AE5" s="145" t="s">
        <v>513</v>
      </c>
      <c r="AF5" s="145" t="s">
        <v>514</v>
      </c>
      <c r="AG5" s="145" t="s">
        <v>515</v>
      </c>
      <c r="AH5" s="145" t="s">
        <v>516</v>
      </c>
      <c r="AI5" s="145" t="s">
        <v>517</v>
      </c>
      <c r="AJ5" s="145" t="s">
        <v>518</v>
      </c>
      <c r="AK5" s="145" t="s">
        <v>519</v>
      </c>
      <c r="AL5" s="145" t="s">
        <v>520</v>
      </c>
      <c r="AM5" s="145" t="s">
        <v>521</v>
      </c>
      <c r="AN5" s="145" t="s">
        <v>522</v>
      </c>
      <c r="AO5" s="145" t="s">
        <v>460</v>
      </c>
      <c r="AP5" s="145" t="s">
        <v>523</v>
      </c>
      <c r="AQ5" s="145" t="s">
        <v>524</v>
      </c>
      <c r="AR5" s="145" t="s">
        <v>525</v>
      </c>
      <c r="AS5" s="145" t="s">
        <v>526</v>
      </c>
      <c r="AT5" s="145" t="s">
        <v>527</v>
      </c>
      <c r="AU5" s="145" t="s">
        <v>201</v>
      </c>
      <c r="AV5" s="145" t="s">
        <v>528</v>
      </c>
      <c r="AW5" s="145" t="s">
        <v>529</v>
      </c>
      <c r="AX5" s="145" t="s">
        <v>530</v>
      </c>
      <c r="AY5" s="145" t="s">
        <v>531</v>
      </c>
      <c r="AZ5" s="145" t="s">
        <v>532</v>
      </c>
      <c r="BA5" s="145" t="s">
        <v>533</v>
      </c>
      <c r="BB5" s="145" t="s">
        <v>534</v>
      </c>
      <c r="BC5" s="145" t="s">
        <v>535</v>
      </c>
      <c r="BD5" s="145" t="s">
        <v>536</v>
      </c>
      <c r="BE5" s="145" t="s">
        <v>537</v>
      </c>
      <c r="BF5" s="145" t="s">
        <v>538</v>
      </c>
      <c r="BG5" s="145" t="s">
        <v>539</v>
      </c>
      <c r="BH5" s="145" t="s">
        <v>201</v>
      </c>
      <c r="BI5" s="145" t="s">
        <v>540</v>
      </c>
      <c r="BJ5" s="145" t="s">
        <v>541</v>
      </c>
      <c r="BK5" s="145" t="s">
        <v>542</v>
      </c>
      <c r="BL5" s="145" t="s">
        <v>543</v>
      </c>
      <c r="BM5" s="145" t="s">
        <v>201</v>
      </c>
      <c r="BN5" s="145" t="s">
        <v>544</v>
      </c>
      <c r="BO5" s="145" t="s">
        <v>545</v>
      </c>
      <c r="BP5" s="145" t="s">
        <v>546</v>
      </c>
      <c r="BQ5" s="145" t="s">
        <v>547</v>
      </c>
      <c r="BR5" s="145" t="s">
        <v>548</v>
      </c>
      <c r="BS5" s="145" t="s">
        <v>549</v>
      </c>
      <c r="BT5" s="145" t="s">
        <v>550</v>
      </c>
      <c r="BU5" s="145" t="s">
        <v>551</v>
      </c>
      <c r="BV5" s="145" t="s">
        <v>552</v>
      </c>
      <c r="BW5" s="145" t="s">
        <v>553</v>
      </c>
      <c r="BX5" s="145" t="s">
        <v>554</v>
      </c>
      <c r="BY5" s="145" t="s">
        <v>555</v>
      </c>
      <c r="BZ5" s="145" t="s">
        <v>201</v>
      </c>
      <c r="CA5" s="145" t="s">
        <v>544</v>
      </c>
      <c r="CB5" s="145" t="s">
        <v>545</v>
      </c>
      <c r="CC5" s="145" t="s">
        <v>546</v>
      </c>
      <c r="CD5" s="145" t="s">
        <v>547</v>
      </c>
      <c r="CE5" s="145" t="s">
        <v>548</v>
      </c>
      <c r="CF5" s="145" t="s">
        <v>549</v>
      </c>
      <c r="CG5" s="145" t="s">
        <v>550</v>
      </c>
      <c r="CH5" s="145" t="s">
        <v>556</v>
      </c>
      <c r="CI5" s="145" t="s">
        <v>557</v>
      </c>
      <c r="CJ5" s="145" t="s">
        <v>558</v>
      </c>
      <c r="CK5" s="145" t="s">
        <v>559</v>
      </c>
      <c r="CL5" s="145" t="s">
        <v>551</v>
      </c>
      <c r="CM5" s="145" t="s">
        <v>552</v>
      </c>
      <c r="CN5" s="145" t="s">
        <v>553</v>
      </c>
      <c r="CO5" s="145" t="s">
        <v>554</v>
      </c>
      <c r="CP5" s="145" t="s">
        <v>560</v>
      </c>
      <c r="CQ5" s="145" t="s">
        <v>201</v>
      </c>
      <c r="CR5" s="145" t="s">
        <v>561</v>
      </c>
      <c r="CS5" s="145" t="s">
        <v>562</v>
      </c>
      <c r="CT5" s="145" t="s">
        <v>201</v>
      </c>
      <c r="CU5" s="145" t="s">
        <v>563</v>
      </c>
      <c r="CV5" s="145" t="s">
        <v>564</v>
      </c>
      <c r="CW5" s="145" t="s">
        <v>565</v>
      </c>
      <c r="CX5" s="145" t="s">
        <v>566</v>
      </c>
      <c r="CY5" s="145" t="s">
        <v>567</v>
      </c>
      <c r="CZ5" s="145" t="s">
        <v>562</v>
      </c>
      <c r="DA5" s="145" t="s">
        <v>201</v>
      </c>
      <c r="DB5" s="145" t="s">
        <v>568</v>
      </c>
      <c r="DC5" s="145" t="s">
        <v>569</v>
      </c>
      <c r="DD5" s="145" t="s">
        <v>570</v>
      </c>
      <c r="DE5" s="145" t="s">
        <v>201</v>
      </c>
      <c r="DF5" s="289" t="s">
        <v>571</v>
      </c>
      <c r="DG5" s="289" t="s">
        <v>572</v>
      </c>
      <c r="DH5" s="145" t="s">
        <v>573</v>
      </c>
      <c r="DI5" s="145" t="s">
        <v>574</v>
      </c>
      <c r="DJ5" s="145" t="s">
        <v>310</v>
      </c>
    </row>
    <row r="6" s="264" customFormat="1" ht="22.5" customHeight="1" spans="1:114">
      <c r="A6" s="81" t="s">
        <v>273</v>
      </c>
      <c r="B6" s="81" t="s">
        <v>274</v>
      </c>
      <c r="C6" s="81" t="s">
        <v>275</v>
      </c>
      <c r="D6" s="81" t="s">
        <v>276</v>
      </c>
      <c r="E6" s="303">
        <v>1</v>
      </c>
      <c r="F6" s="303">
        <v>2</v>
      </c>
      <c r="G6" s="303">
        <v>3</v>
      </c>
      <c r="H6" s="303">
        <v>4</v>
      </c>
      <c r="I6" s="303">
        <v>5</v>
      </c>
      <c r="J6" s="303">
        <v>6</v>
      </c>
      <c r="K6" s="303">
        <v>7</v>
      </c>
      <c r="L6" s="303">
        <v>8</v>
      </c>
      <c r="M6" s="303">
        <v>9</v>
      </c>
      <c r="N6" s="303">
        <v>10</v>
      </c>
      <c r="O6" s="303">
        <v>11</v>
      </c>
      <c r="P6" s="303">
        <v>12</v>
      </c>
      <c r="Q6" s="303">
        <v>13</v>
      </c>
      <c r="R6" s="303">
        <v>14</v>
      </c>
      <c r="S6" s="303">
        <v>15</v>
      </c>
      <c r="T6" s="303">
        <v>16</v>
      </c>
      <c r="U6" s="303">
        <v>17</v>
      </c>
      <c r="V6" s="303">
        <v>18</v>
      </c>
      <c r="W6" s="303">
        <v>19</v>
      </c>
      <c r="X6" s="303">
        <v>20</v>
      </c>
      <c r="Y6" s="303">
        <v>21</v>
      </c>
      <c r="Z6" s="303">
        <v>22</v>
      </c>
      <c r="AA6" s="303">
        <v>23</v>
      </c>
      <c r="AB6" s="303">
        <v>24</v>
      </c>
      <c r="AC6" s="303">
        <v>25</v>
      </c>
      <c r="AD6" s="303">
        <v>26</v>
      </c>
      <c r="AE6" s="303">
        <v>27</v>
      </c>
      <c r="AF6" s="303">
        <v>28</v>
      </c>
      <c r="AG6" s="303">
        <v>29</v>
      </c>
      <c r="AH6" s="303">
        <v>30</v>
      </c>
      <c r="AI6" s="303">
        <v>31</v>
      </c>
      <c r="AJ6" s="303">
        <v>32</v>
      </c>
      <c r="AK6" s="303">
        <v>33</v>
      </c>
      <c r="AL6" s="303">
        <v>34</v>
      </c>
      <c r="AM6" s="303">
        <v>35</v>
      </c>
      <c r="AN6" s="303">
        <v>36</v>
      </c>
      <c r="AO6" s="303">
        <v>37</v>
      </c>
      <c r="AP6" s="303">
        <v>38</v>
      </c>
      <c r="AQ6" s="303">
        <v>39</v>
      </c>
      <c r="AR6" s="303">
        <v>40</v>
      </c>
      <c r="AS6" s="303">
        <v>41</v>
      </c>
      <c r="AT6" s="303">
        <v>42</v>
      </c>
      <c r="AU6" s="303">
        <v>43</v>
      </c>
      <c r="AV6" s="303">
        <v>44</v>
      </c>
      <c r="AW6" s="303">
        <v>45</v>
      </c>
      <c r="AX6" s="303">
        <v>46</v>
      </c>
      <c r="AY6" s="303">
        <v>47</v>
      </c>
      <c r="AZ6" s="303">
        <v>48</v>
      </c>
      <c r="BA6" s="303">
        <v>49</v>
      </c>
      <c r="BB6" s="303">
        <v>50</v>
      </c>
      <c r="BC6" s="303">
        <v>51</v>
      </c>
      <c r="BD6" s="303">
        <v>52</v>
      </c>
      <c r="BE6" s="303">
        <v>53</v>
      </c>
      <c r="BF6" s="303">
        <v>54</v>
      </c>
      <c r="BG6" s="303">
        <v>55</v>
      </c>
      <c r="BH6" s="303">
        <v>56</v>
      </c>
      <c r="BI6" s="303">
        <v>57</v>
      </c>
      <c r="BJ6" s="303">
        <v>58</v>
      </c>
      <c r="BK6" s="303">
        <v>59</v>
      </c>
      <c r="BL6" s="303">
        <v>60</v>
      </c>
      <c r="BM6" s="303">
        <v>61</v>
      </c>
      <c r="BN6" s="303">
        <v>62</v>
      </c>
      <c r="BO6" s="303">
        <v>63</v>
      </c>
      <c r="BP6" s="303">
        <v>64</v>
      </c>
      <c r="BQ6" s="303">
        <v>65</v>
      </c>
      <c r="BR6" s="303">
        <v>66</v>
      </c>
      <c r="BS6" s="303">
        <v>67</v>
      </c>
      <c r="BT6" s="303">
        <v>68</v>
      </c>
      <c r="BU6" s="303">
        <v>69</v>
      </c>
      <c r="BV6" s="303">
        <v>70</v>
      </c>
      <c r="BW6" s="303">
        <v>71</v>
      </c>
      <c r="BX6" s="303">
        <v>72</v>
      </c>
      <c r="BY6" s="303">
        <v>73</v>
      </c>
      <c r="BZ6" s="303">
        <v>74</v>
      </c>
      <c r="CA6" s="303">
        <v>75</v>
      </c>
      <c r="CB6" s="303">
        <v>76</v>
      </c>
      <c r="CC6" s="303">
        <v>77</v>
      </c>
      <c r="CD6" s="303">
        <v>78</v>
      </c>
      <c r="CE6" s="303">
        <v>79</v>
      </c>
      <c r="CF6" s="303">
        <v>80</v>
      </c>
      <c r="CG6" s="303">
        <v>81</v>
      </c>
      <c r="CH6" s="303">
        <v>82</v>
      </c>
      <c r="CI6" s="303">
        <v>83</v>
      </c>
      <c r="CJ6" s="303">
        <v>84</v>
      </c>
      <c r="CK6" s="303">
        <v>85</v>
      </c>
      <c r="CL6" s="303">
        <v>86</v>
      </c>
      <c r="CM6" s="303">
        <v>87</v>
      </c>
      <c r="CN6" s="303">
        <v>88</v>
      </c>
      <c r="CO6" s="303">
        <v>89</v>
      </c>
      <c r="CP6" s="303">
        <v>90</v>
      </c>
      <c r="CQ6" s="303">
        <v>91</v>
      </c>
      <c r="CR6" s="303">
        <v>92</v>
      </c>
      <c r="CS6" s="303">
        <v>93</v>
      </c>
      <c r="CT6" s="303">
        <v>94</v>
      </c>
      <c r="CU6" s="303">
        <v>95</v>
      </c>
      <c r="CV6" s="303">
        <v>96</v>
      </c>
      <c r="CW6" s="303">
        <v>97</v>
      </c>
      <c r="CX6" s="303">
        <v>98</v>
      </c>
      <c r="CY6" s="303">
        <v>99</v>
      </c>
      <c r="CZ6" s="303">
        <v>100</v>
      </c>
      <c r="DA6" s="303">
        <v>101</v>
      </c>
      <c r="DB6" s="303">
        <v>102</v>
      </c>
      <c r="DC6" s="303">
        <v>103</v>
      </c>
      <c r="DD6" s="303">
        <v>104</v>
      </c>
      <c r="DE6" s="303">
        <v>105</v>
      </c>
      <c r="DF6" s="303">
        <v>106</v>
      </c>
      <c r="DG6" s="303">
        <v>107</v>
      </c>
      <c r="DH6" s="303">
        <v>108</v>
      </c>
      <c r="DI6" s="303">
        <v>109</v>
      </c>
      <c r="DJ6" s="303">
        <v>110</v>
      </c>
    </row>
    <row r="7" s="171" customFormat="1" ht="22.5" customHeight="1" spans="1:114">
      <c r="A7" s="248"/>
      <c r="B7" s="249"/>
      <c r="C7" s="156"/>
      <c r="D7" s="156" t="s">
        <v>262</v>
      </c>
      <c r="E7" s="324">
        <v>72304.27</v>
      </c>
      <c r="F7" s="324">
        <v>0</v>
      </c>
      <c r="G7" s="324">
        <f t="shared" ref="G7:S7" si="0">G8</f>
        <v>0</v>
      </c>
      <c r="H7" s="324">
        <f t="shared" si="0"/>
        <v>0</v>
      </c>
      <c r="I7" s="324">
        <f t="shared" si="0"/>
        <v>0</v>
      </c>
      <c r="J7" s="324">
        <f t="shared" si="0"/>
        <v>0</v>
      </c>
      <c r="K7" s="324">
        <f t="shared" si="0"/>
        <v>0</v>
      </c>
      <c r="L7" s="324">
        <f t="shared" si="0"/>
        <v>0</v>
      </c>
      <c r="M7" s="324">
        <f t="shared" si="0"/>
        <v>0</v>
      </c>
      <c r="N7" s="324">
        <f t="shared" si="0"/>
        <v>0</v>
      </c>
      <c r="O7" s="324">
        <f t="shared" si="0"/>
        <v>0</v>
      </c>
      <c r="P7" s="324">
        <f t="shared" si="0"/>
        <v>0</v>
      </c>
      <c r="Q7" s="324">
        <f t="shared" si="0"/>
        <v>0</v>
      </c>
      <c r="R7" s="324">
        <f t="shared" si="0"/>
        <v>0</v>
      </c>
      <c r="S7" s="324">
        <f t="shared" si="0"/>
        <v>0</v>
      </c>
      <c r="T7" s="324">
        <v>48604.27</v>
      </c>
      <c r="U7" s="324">
        <f t="shared" ref="U7:AT7" si="1">U8</f>
        <v>0</v>
      </c>
      <c r="V7" s="324">
        <f t="shared" si="1"/>
        <v>0</v>
      </c>
      <c r="W7" s="324">
        <f t="shared" si="1"/>
        <v>380</v>
      </c>
      <c r="X7" s="324">
        <f t="shared" si="1"/>
        <v>0</v>
      </c>
      <c r="Y7" s="324">
        <f t="shared" si="1"/>
        <v>0</v>
      </c>
      <c r="Z7" s="324">
        <f t="shared" si="1"/>
        <v>465.5</v>
      </c>
      <c r="AA7" s="324">
        <f t="shared" si="1"/>
        <v>0</v>
      </c>
      <c r="AB7" s="324">
        <f t="shared" si="1"/>
        <v>0</v>
      </c>
      <c r="AC7" s="324">
        <f t="shared" si="1"/>
        <v>0</v>
      </c>
      <c r="AD7" s="324">
        <f t="shared" si="1"/>
        <v>0</v>
      </c>
      <c r="AE7" s="324">
        <f t="shared" si="1"/>
        <v>0</v>
      </c>
      <c r="AF7" s="324">
        <f t="shared" si="1"/>
        <v>0</v>
      </c>
      <c r="AG7" s="324">
        <f t="shared" si="1"/>
        <v>0</v>
      </c>
      <c r="AH7" s="324">
        <f t="shared" si="1"/>
        <v>3700</v>
      </c>
      <c r="AI7" s="324">
        <f t="shared" si="1"/>
        <v>0</v>
      </c>
      <c r="AJ7" s="324">
        <f t="shared" si="1"/>
        <v>0</v>
      </c>
      <c r="AK7" s="324">
        <f t="shared" si="1"/>
        <v>0</v>
      </c>
      <c r="AL7" s="324">
        <f t="shared" si="1"/>
        <v>0</v>
      </c>
      <c r="AM7" s="324">
        <f t="shared" si="1"/>
        <v>0</v>
      </c>
      <c r="AN7" s="324">
        <f t="shared" si="1"/>
        <v>0</v>
      </c>
      <c r="AO7" s="324">
        <f t="shared" si="1"/>
        <v>0</v>
      </c>
      <c r="AP7" s="324">
        <f t="shared" si="1"/>
        <v>0</v>
      </c>
      <c r="AQ7" s="324">
        <f t="shared" si="1"/>
        <v>0</v>
      </c>
      <c r="AR7" s="324">
        <f t="shared" si="1"/>
        <v>0</v>
      </c>
      <c r="AS7" s="324">
        <f t="shared" si="1"/>
        <v>0</v>
      </c>
      <c r="AT7" s="324">
        <f t="shared" si="1"/>
        <v>44058.77</v>
      </c>
      <c r="AU7" s="324">
        <v>9300</v>
      </c>
      <c r="AV7" s="324">
        <f t="shared" ref="AV7:BG7" si="2">AV8</f>
        <v>0</v>
      </c>
      <c r="AW7" s="324">
        <f t="shared" si="2"/>
        <v>0</v>
      </c>
      <c r="AX7" s="324">
        <f t="shared" si="2"/>
        <v>0</v>
      </c>
      <c r="AY7" s="324">
        <f t="shared" si="2"/>
        <v>0</v>
      </c>
      <c r="AZ7" s="324">
        <f t="shared" si="2"/>
        <v>0</v>
      </c>
      <c r="BA7" s="324">
        <f t="shared" si="2"/>
        <v>0</v>
      </c>
      <c r="BB7" s="324">
        <f t="shared" si="2"/>
        <v>0</v>
      </c>
      <c r="BC7" s="324">
        <f t="shared" si="2"/>
        <v>0</v>
      </c>
      <c r="BD7" s="324">
        <f t="shared" si="2"/>
        <v>0</v>
      </c>
      <c r="BE7" s="324">
        <f t="shared" si="2"/>
        <v>0</v>
      </c>
      <c r="BF7" s="324">
        <f t="shared" si="2"/>
        <v>0</v>
      </c>
      <c r="BG7" s="324">
        <f t="shared" si="2"/>
        <v>9300</v>
      </c>
      <c r="BH7" s="324">
        <v>0</v>
      </c>
      <c r="BI7" s="324">
        <f>BI8</f>
        <v>0</v>
      </c>
      <c r="BJ7" s="324">
        <f>BJ8</f>
        <v>0</v>
      </c>
      <c r="BK7" s="324">
        <f>BK8</f>
        <v>0</v>
      </c>
      <c r="BL7" s="324">
        <f>BL8</f>
        <v>0</v>
      </c>
      <c r="BM7" s="324">
        <v>0</v>
      </c>
      <c r="BN7" s="324">
        <f t="shared" ref="BN7:BY7" si="3">BN8</f>
        <v>0</v>
      </c>
      <c r="BO7" s="324">
        <f t="shared" si="3"/>
        <v>0</v>
      </c>
      <c r="BP7" s="324">
        <f t="shared" si="3"/>
        <v>0</v>
      </c>
      <c r="BQ7" s="324">
        <f t="shared" si="3"/>
        <v>0</v>
      </c>
      <c r="BR7" s="324">
        <f t="shared" si="3"/>
        <v>0</v>
      </c>
      <c r="BS7" s="324">
        <f t="shared" si="3"/>
        <v>0</v>
      </c>
      <c r="BT7" s="324">
        <f t="shared" si="3"/>
        <v>0</v>
      </c>
      <c r="BU7" s="324">
        <f t="shared" si="3"/>
        <v>0</v>
      </c>
      <c r="BV7" s="324">
        <f t="shared" si="3"/>
        <v>0</v>
      </c>
      <c r="BW7" s="324">
        <f t="shared" si="3"/>
        <v>0</v>
      </c>
      <c r="BX7" s="324">
        <f t="shared" si="3"/>
        <v>0</v>
      </c>
      <c r="BY7" s="324">
        <f t="shared" si="3"/>
        <v>0</v>
      </c>
      <c r="BZ7" s="324">
        <v>14400</v>
      </c>
      <c r="CA7" s="324">
        <f t="shared" ref="CA7:CP7" si="4">CA8</f>
        <v>0</v>
      </c>
      <c r="CB7" s="324">
        <f t="shared" si="4"/>
        <v>14400</v>
      </c>
      <c r="CC7" s="324">
        <f t="shared" si="4"/>
        <v>0</v>
      </c>
      <c r="CD7" s="324">
        <f t="shared" si="4"/>
        <v>0</v>
      </c>
      <c r="CE7" s="324">
        <f t="shared" si="4"/>
        <v>0</v>
      </c>
      <c r="CF7" s="324">
        <f t="shared" si="4"/>
        <v>0</v>
      </c>
      <c r="CG7" s="324">
        <f t="shared" si="4"/>
        <v>0</v>
      </c>
      <c r="CH7" s="324">
        <f t="shared" si="4"/>
        <v>0</v>
      </c>
      <c r="CI7" s="324">
        <f t="shared" si="4"/>
        <v>0</v>
      </c>
      <c r="CJ7" s="324">
        <f t="shared" si="4"/>
        <v>0</v>
      </c>
      <c r="CK7" s="324">
        <f t="shared" si="4"/>
        <v>0</v>
      </c>
      <c r="CL7" s="324">
        <f t="shared" si="4"/>
        <v>0</v>
      </c>
      <c r="CM7" s="324">
        <f t="shared" si="4"/>
        <v>0</v>
      </c>
      <c r="CN7" s="324">
        <f t="shared" si="4"/>
        <v>0</v>
      </c>
      <c r="CO7" s="324">
        <f t="shared" si="4"/>
        <v>0</v>
      </c>
      <c r="CP7" s="324">
        <f t="shared" si="4"/>
        <v>0</v>
      </c>
      <c r="CQ7" s="324">
        <v>0</v>
      </c>
      <c r="CR7" s="324">
        <f>CR8</f>
        <v>0</v>
      </c>
      <c r="CS7" s="324">
        <f>CS8</f>
        <v>0</v>
      </c>
      <c r="CT7" s="324">
        <v>0</v>
      </c>
      <c r="CU7" s="324">
        <f t="shared" ref="CU7:CZ7" si="5">CU8</f>
        <v>0</v>
      </c>
      <c r="CV7" s="324">
        <f t="shared" si="5"/>
        <v>0</v>
      </c>
      <c r="CW7" s="324">
        <f t="shared" si="5"/>
        <v>0</v>
      </c>
      <c r="CX7" s="324">
        <f t="shared" si="5"/>
        <v>0</v>
      </c>
      <c r="CY7" s="324">
        <f t="shared" si="5"/>
        <v>0</v>
      </c>
      <c r="CZ7" s="324">
        <f t="shared" si="5"/>
        <v>0</v>
      </c>
      <c r="DA7" s="324">
        <v>0</v>
      </c>
      <c r="DB7" s="324">
        <f>DB8</f>
        <v>0</v>
      </c>
      <c r="DC7" s="324">
        <f>DC8</f>
        <v>0</v>
      </c>
      <c r="DD7" s="324">
        <f>DD8</f>
        <v>0</v>
      </c>
      <c r="DE7" s="324">
        <v>0</v>
      </c>
      <c r="DF7" s="324">
        <f>DF8</f>
        <v>0</v>
      </c>
      <c r="DG7" s="324">
        <f>DG8</f>
        <v>0</v>
      </c>
      <c r="DH7" s="324">
        <f>DH8</f>
        <v>0</v>
      </c>
      <c r="DI7" s="325">
        <f>DI8</f>
        <v>0</v>
      </c>
      <c r="DJ7" s="324">
        <f>DJ8</f>
        <v>0</v>
      </c>
    </row>
    <row r="8" s="321" customFormat="1" ht="22.5" customHeight="1" spans="1:114">
      <c r="A8" s="248" t="s">
        <v>277</v>
      </c>
      <c r="B8" s="249"/>
      <c r="C8" s="156"/>
      <c r="D8" s="156" t="s">
        <v>278</v>
      </c>
      <c r="E8" s="324">
        <v>72304.27</v>
      </c>
      <c r="F8" s="324">
        <v>0</v>
      </c>
      <c r="G8" s="324">
        <f t="shared" ref="G8:S8" si="6">G9</f>
        <v>0</v>
      </c>
      <c r="H8" s="324">
        <f t="shared" si="6"/>
        <v>0</v>
      </c>
      <c r="I8" s="324">
        <f t="shared" si="6"/>
        <v>0</v>
      </c>
      <c r="J8" s="324">
        <f t="shared" si="6"/>
        <v>0</v>
      </c>
      <c r="K8" s="324">
        <f t="shared" si="6"/>
        <v>0</v>
      </c>
      <c r="L8" s="324">
        <f t="shared" si="6"/>
        <v>0</v>
      </c>
      <c r="M8" s="324">
        <f t="shared" si="6"/>
        <v>0</v>
      </c>
      <c r="N8" s="324">
        <f t="shared" si="6"/>
        <v>0</v>
      </c>
      <c r="O8" s="324">
        <f t="shared" si="6"/>
        <v>0</v>
      </c>
      <c r="P8" s="324">
        <f t="shared" si="6"/>
        <v>0</v>
      </c>
      <c r="Q8" s="324">
        <f t="shared" si="6"/>
        <v>0</v>
      </c>
      <c r="R8" s="324">
        <f t="shared" si="6"/>
        <v>0</v>
      </c>
      <c r="S8" s="324">
        <f t="shared" si="6"/>
        <v>0</v>
      </c>
      <c r="T8" s="324">
        <v>48604.27</v>
      </c>
      <c r="U8" s="324">
        <f t="shared" ref="U8:AT8" si="7">U9</f>
        <v>0</v>
      </c>
      <c r="V8" s="324">
        <f t="shared" si="7"/>
        <v>0</v>
      </c>
      <c r="W8" s="324">
        <f t="shared" si="7"/>
        <v>380</v>
      </c>
      <c r="X8" s="324">
        <f t="shared" si="7"/>
        <v>0</v>
      </c>
      <c r="Y8" s="324">
        <f t="shared" si="7"/>
        <v>0</v>
      </c>
      <c r="Z8" s="324">
        <f t="shared" si="7"/>
        <v>465.5</v>
      </c>
      <c r="AA8" s="324">
        <f t="shared" si="7"/>
        <v>0</v>
      </c>
      <c r="AB8" s="324">
        <f t="shared" si="7"/>
        <v>0</v>
      </c>
      <c r="AC8" s="324">
        <f t="shared" si="7"/>
        <v>0</v>
      </c>
      <c r="AD8" s="324">
        <f t="shared" si="7"/>
        <v>0</v>
      </c>
      <c r="AE8" s="324">
        <f t="shared" si="7"/>
        <v>0</v>
      </c>
      <c r="AF8" s="324">
        <f t="shared" si="7"/>
        <v>0</v>
      </c>
      <c r="AG8" s="324">
        <f t="shared" si="7"/>
        <v>0</v>
      </c>
      <c r="AH8" s="324">
        <f t="shared" si="7"/>
        <v>3700</v>
      </c>
      <c r="AI8" s="324">
        <f t="shared" si="7"/>
        <v>0</v>
      </c>
      <c r="AJ8" s="324">
        <f t="shared" si="7"/>
        <v>0</v>
      </c>
      <c r="AK8" s="324">
        <f t="shared" si="7"/>
        <v>0</v>
      </c>
      <c r="AL8" s="324">
        <f t="shared" si="7"/>
        <v>0</v>
      </c>
      <c r="AM8" s="324">
        <f t="shared" si="7"/>
        <v>0</v>
      </c>
      <c r="AN8" s="324">
        <f t="shared" si="7"/>
        <v>0</v>
      </c>
      <c r="AO8" s="324">
        <f t="shared" si="7"/>
        <v>0</v>
      </c>
      <c r="AP8" s="324">
        <f t="shared" si="7"/>
        <v>0</v>
      </c>
      <c r="AQ8" s="324">
        <f t="shared" si="7"/>
        <v>0</v>
      </c>
      <c r="AR8" s="324">
        <f t="shared" si="7"/>
        <v>0</v>
      </c>
      <c r="AS8" s="324">
        <f t="shared" si="7"/>
        <v>0</v>
      </c>
      <c r="AT8" s="324">
        <f t="shared" si="7"/>
        <v>44058.77</v>
      </c>
      <c r="AU8" s="324">
        <v>9300</v>
      </c>
      <c r="AV8" s="324">
        <f t="shared" ref="AV8:BG8" si="8">AV9</f>
        <v>0</v>
      </c>
      <c r="AW8" s="324">
        <f t="shared" si="8"/>
        <v>0</v>
      </c>
      <c r="AX8" s="324">
        <f t="shared" si="8"/>
        <v>0</v>
      </c>
      <c r="AY8" s="324">
        <f t="shared" si="8"/>
        <v>0</v>
      </c>
      <c r="AZ8" s="324">
        <f t="shared" si="8"/>
        <v>0</v>
      </c>
      <c r="BA8" s="324">
        <f t="shared" si="8"/>
        <v>0</v>
      </c>
      <c r="BB8" s="324">
        <f t="shared" si="8"/>
        <v>0</v>
      </c>
      <c r="BC8" s="324">
        <f t="shared" si="8"/>
        <v>0</v>
      </c>
      <c r="BD8" s="324">
        <f t="shared" si="8"/>
        <v>0</v>
      </c>
      <c r="BE8" s="324">
        <f t="shared" si="8"/>
        <v>0</v>
      </c>
      <c r="BF8" s="324">
        <f t="shared" si="8"/>
        <v>0</v>
      </c>
      <c r="BG8" s="324">
        <f t="shared" si="8"/>
        <v>9300</v>
      </c>
      <c r="BH8" s="324">
        <v>0</v>
      </c>
      <c r="BI8" s="324">
        <f>BI9</f>
        <v>0</v>
      </c>
      <c r="BJ8" s="324">
        <f>BJ9</f>
        <v>0</v>
      </c>
      <c r="BK8" s="324">
        <f>BK9</f>
        <v>0</v>
      </c>
      <c r="BL8" s="324">
        <f>BL9</f>
        <v>0</v>
      </c>
      <c r="BM8" s="324">
        <v>0</v>
      </c>
      <c r="BN8" s="324">
        <f t="shared" ref="BN8:BY8" si="9">BN9</f>
        <v>0</v>
      </c>
      <c r="BO8" s="324">
        <f t="shared" si="9"/>
        <v>0</v>
      </c>
      <c r="BP8" s="324">
        <f t="shared" si="9"/>
        <v>0</v>
      </c>
      <c r="BQ8" s="324">
        <f t="shared" si="9"/>
        <v>0</v>
      </c>
      <c r="BR8" s="324">
        <f t="shared" si="9"/>
        <v>0</v>
      </c>
      <c r="BS8" s="324">
        <f t="shared" si="9"/>
        <v>0</v>
      </c>
      <c r="BT8" s="324">
        <f t="shared" si="9"/>
        <v>0</v>
      </c>
      <c r="BU8" s="324">
        <f t="shared" si="9"/>
        <v>0</v>
      </c>
      <c r="BV8" s="324">
        <f t="shared" si="9"/>
        <v>0</v>
      </c>
      <c r="BW8" s="324">
        <f t="shared" si="9"/>
        <v>0</v>
      </c>
      <c r="BX8" s="324">
        <f t="shared" si="9"/>
        <v>0</v>
      </c>
      <c r="BY8" s="324">
        <f t="shared" si="9"/>
        <v>0</v>
      </c>
      <c r="BZ8" s="324">
        <v>14400</v>
      </c>
      <c r="CA8" s="324">
        <f t="shared" ref="CA8:CP8" si="10">CA9</f>
        <v>0</v>
      </c>
      <c r="CB8" s="324">
        <f t="shared" si="10"/>
        <v>14400</v>
      </c>
      <c r="CC8" s="324">
        <f t="shared" si="10"/>
        <v>0</v>
      </c>
      <c r="CD8" s="324">
        <f t="shared" si="10"/>
        <v>0</v>
      </c>
      <c r="CE8" s="324">
        <f t="shared" si="10"/>
        <v>0</v>
      </c>
      <c r="CF8" s="324">
        <f t="shared" si="10"/>
        <v>0</v>
      </c>
      <c r="CG8" s="324">
        <f t="shared" si="10"/>
        <v>0</v>
      </c>
      <c r="CH8" s="324">
        <f t="shared" si="10"/>
        <v>0</v>
      </c>
      <c r="CI8" s="324">
        <f t="shared" si="10"/>
        <v>0</v>
      </c>
      <c r="CJ8" s="324">
        <f t="shared" si="10"/>
        <v>0</v>
      </c>
      <c r="CK8" s="324">
        <f t="shared" si="10"/>
        <v>0</v>
      </c>
      <c r="CL8" s="324">
        <f t="shared" si="10"/>
        <v>0</v>
      </c>
      <c r="CM8" s="324">
        <f t="shared" si="10"/>
        <v>0</v>
      </c>
      <c r="CN8" s="324">
        <f t="shared" si="10"/>
        <v>0</v>
      </c>
      <c r="CO8" s="324">
        <f t="shared" si="10"/>
        <v>0</v>
      </c>
      <c r="CP8" s="324">
        <f t="shared" si="10"/>
        <v>0</v>
      </c>
      <c r="CQ8" s="324">
        <v>0</v>
      </c>
      <c r="CR8" s="324">
        <f>CR9</f>
        <v>0</v>
      </c>
      <c r="CS8" s="324">
        <f>CS9</f>
        <v>0</v>
      </c>
      <c r="CT8" s="324">
        <v>0</v>
      </c>
      <c r="CU8" s="324">
        <f t="shared" ref="CU8:CZ8" si="11">CU9</f>
        <v>0</v>
      </c>
      <c r="CV8" s="324">
        <f t="shared" si="11"/>
        <v>0</v>
      </c>
      <c r="CW8" s="324">
        <f t="shared" si="11"/>
        <v>0</v>
      </c>
      <c r="CX8" s="324">
        <f t="shared" si="11"/>
        <v>0</v>
      </c>
      <c r="CY8" s="324">
        <f t="shared" si="11"/>
        <v>0</v>
      </c>
      <c r="CZ8" s="324">
        <f t="shared" si="11"/>
        <v>0</v>
      </c>
      <c r="DA8" s="324">
        <v>0</v>
      </c>
      <c r="DB8" s="324">
        <f>DB9</f>
        <v>0</v>
      </c>
      <c r="DC8" s="324">
        <f>DC9</f>
        <v>0</v>
      </c>
      <c r="DD8" s="324">
        <f>DD9</f>
        <v>0</v>
      </c>
      <c r="DE8" s="324">
        <v>0</v>
      </c>
      <c r="DF8" s="324">
        <f>DF9</f>
        <v>0</v>
      </c>
      <c r="DG8" s="324">
        <f>DG9</f>
        <v>0</v>
      </c>
      <c r="DH8" s="324">
        <f>DH9</f>
        <v>0</v>
      </c>
      <c r="DI8" s="326">
        <f>DI9</f>
        <v>0</v>
      </c>
      <c r="DJ8" s="324">
        <f>DJ9</f>
        <v>0</v>
      </c>
    </row>
    <row r="9" ht="22.5" customHeight="1" spans="1:114">
      <c r="A9" s="248" t="s">
        <v>285</v>
      </c>
      <c r="B9" s="249"/>
      <c r="C9" s="156"/>
      <c r="D9" s="156" t="s">
        <v>578</v>
      </c>
      <c r="E9" s="324">
        <v>72304.27</v>
      </c>
      <c r="F9" s="324">
        <v>0</v>
      </c>
      <c r="G9" s="324">
        <f t="shared" ref="G9:S9" si="12">G10</f>
        <v>0</v>
      </c>
      <c r="H9" s="324">
        <f t="shared" si="12"/>
        <v>0</v>
      </c>
      <c r="I9" s="324">
        <f t="shared" si="12"/>
        <v>0</v>
      </c>
      <c r="J9" s="324">
        <f t="shared" si="12"/>
        <v>0</v>
      </c>
      <c r="K9" s="324">
        <f t="shared" si="12"/>
        <v>0</v>
      </c>
      <c r="L9" s="324">
        <f t="shared" si="12"/>
        <v>0</v>
      </c>
      <c r="M9" s="324">
        <f t="shared" si="12"/>
        <v>0</v>
      </c>
      <c r="N9" s="324">
        <f t="shared" si="12"/>
        <v>0</v>
      </c>
      <c r="O9" s="324">
        <f t="shared" si="12"/>
        <v>0</v>
      </c>
      <c r="P9" s="324">
        <f t="shared" si="12"/>
        <v>0</v>
      </c>
      <c r="Q9" s="324">
        <f t="shared" si="12"/>
        <v>0</v>
      </c>
      <c r="R9" s="324">
        <f t="shared" si="12"/>
        <v>0</v>
      </c>
      <c r="S9" s="324">
        <f t="shared" si="12"/>
        <v>0</v>
      </c>
      <c r="T9" s="324">
        <v>48604.27</v>
      </c>
      <c r="U9" s="324">
        <f t="shared" ref="U9:AT9" si="13">U10</f>
        <v>0</v>
      </c>
      <c r="V9" s="324">
        <f t="shared" si="13"/>
        <v>0</v>
      </c>
      <c r="W9" s="324">
        <f t="shared" si="13"/>
        <v>380</v>
      </c>
      <c r="X9" s="324">
        <f t="shared" si="13"/>
        <v>0</v>
      </c>
      <c r="Y9" s="324">
        <f t="shared" si="13"/>
        <v>0</v>
      </c>
      <c r="Z9" s="324">
        <f t="shared" si="13"/>
        <v>465.5</v>
      </c>
      <c r="AA9" s="324">
        <f t="shared" si="13"/>
        <v>0</v>
      </c>
      <c r="AB9" s="324">
        <f t="shared" si="13"/>
        <v>0</v>
      </c>
      <c r="AC9" s="324">
        <f t="shared" si="13"/>
        <v>0</v>
      </c>
      <c r="AD9" s="324">
        <f t="shared" si="13"/>
        <v>0</v>
      </c>
      <c r="AE9" s="324">
        <f t="shared" si="13"/>
        <v>0</v>
      </c>
      <c r="AF9" s="324">
        <f t="shared" si="13"/>
        <v>0</v>
      </c>
      <c r="AG9" s="324">
        <f t="shared" si="13"/>
        <v>0</v>
      </c>
      <c r="AH9" s="324">
        <f t="shared" si="13"/>
        <v>3700</v>
      </c>
      <c r="AI9" s="324">
        <f t="shared" si="13"/>
        <v>0</v>
      </c>
      <c r="AJ9" s="324">
        <f t="shared" si="13"/>
        <v>0</v>
      </c>
      <c r="AK9" s="324">
        <f t="shared" si="13"/>
        <v>0</v>
      </c>
      <c r="AL9" s="324">
        <f t="shared" si="13"/>
        <v>0</v>
      </c>
      <c r="AM9" s="324">
        <f t="shared" si="13"/>
        <v>0</v>
      </c>
      <c r="AN9" s="324">
        <f t="shared" si="13"/>
        <v>0</v>
      </c>
      <c r="AO9" s="324">
        <f t="shared" si="13"/>
        <v>0</v>
      </c>
      <c r="AP9" s="324">
        <f t="shared" si="13"/>
        <v>0</v>
      </c>
      <c r="AQ9" s="324">
        <f t="shared" si="13"/>
        <v>0</v>
      </c>
      <c r="AR9" s="324">
        <f t="shared" si="13"/>
        <v>0</v>
      </c>
      <c r="AS9" s="324">
        <f t="shared" si="13"/>
        <v>0</v>
      </c>
      <c r="AT9" s="324">
        <f t="shared" si="13"/>
        <v>44058.77</v>
      </c>
      <c r="AU9" s="324">
        <v>9300</v>
      </c>
      <c r="AV9" s="324">
        <f t="shared" ref="AV9:BG9" si="14">AV10</f>
        <v>0</v>
      </c>
      <c r="AW9" s="324">
        <f t="shared" si="14"/>
        <v>0</v>
      </c>
      <c r="AX9" s="324">
        <f t="shared" si="14"/>
        <v>0</v>
      </c>
      <c r="AY9" s="324">
        <f t="shared" si="14"/>
        <v>0</v>
      </c>
      <c r="AZ9" s="324">
        <f t="shared" si="14"/>
        <v>0</v>
      </c>
      <c r="BA9" s="324">
        <f t="shared" si="14"/>
        <v>0</v>
      </c>
      <c r="BB9" s="324">
        <f t="shared" si="14"/>
        <v>0</v>
      </c>
      <c r="BC9" s="324">
        <f t="shared" si="14"/>
        <v>0</v>
      </c>
      <c r="BD9" s="324">
        <f t="shared" si="14"/>
        <v>0</v>
      </c>
      <c r="BE9" s="324">
        <f t="shared" si="14"/>
        <v>0</v>
      </c>
      <c r="BF9" s="324">
        <f t="shared" si="14"/>
        <v>0</v>
      </c>
      <c r="BG9" s="324">
        <f t="shared" si="14"/>
        <v>9300</v>
      </c>
      <c r="BH9" s="324">
        <v>0</v>
      </c>
      <c r="BI9" s="324">
        <f>BI10</f>
        <v>0</v>
      </c>
      <c r="BJ9" s="324">
        <f>BJ10</f>
        <v>0</v>
      </c>
      <c r="BK9" s="324">
        <f>BK10</f>
        <v>0</v>
      </c>
      <c r="BL9" s="324">
        <f>BL10</f>
        <v>0</v>
      </c>
      <c r="BM9" s="324">
        <v>0</v>
      </c>
      <c r="BN9" s="324">
        <f t="shared" ref="BN9:BY9" si="15">BN10</f>
        <v>0</v>
      </c>
      <c r="BO9" s="324">
        <f t="shared" si="15"/>
        <v>0</v>
      </c>
      <c r="BP9" s="324">
        <f t="shared" si="15"/>
        <v>0</v>
      </c>
      <c r="BQ9" s="324">
        <f t="shared" si="15"/>
        <v>0</v>
      </c>
      <c r="BR9" s="324">
        <f t="shared" si="15"/>
        <v>0</v>
      </c>
      <c r="BS9" s="324">
        <f t="shared" si="15"/>
        <v>0</v>
      </c>
      <c r="BT9" s="324">
        <f t="shared" si="15"/>
        <v>0</v>
      </c>
      <c r="BU9" s="324">
        <f t="shared" si="15"/>
        <v>0</v>
      </c>
      <c r="BV9" s="324">
        <f t="shared" si="15"/>
        <v>0</v>
      </c>
      <c r="BW9" s="324">
        <f t="shared" si="15"/>
        <v>0</v>
      </c>
      <c r="BX9" s="324">
        <f t="shared" si="15"/>
        <v>0</v>
      </c>
      <c r="BY9" s="324">
        <f t="shared" si="15"/>
        <v>0</v>
      </c>
      <c r="BZ9" s="324">
        <v>14400</v>
      </c>
      <c r="CA9" s="324">
        <f t="shared" ref="CA9:CP9" si="16">CA10</f>
        <v>0</v>
      </c>
      <c r="CB9" s="324">
        <f t="shared" si="16"/>
        <v>14400</v>
      </c>
      <c r="CC9" s="324">
        <f t="shared" si="16"/>
        <v>0</v>
      </c>
      <c r="CD9" s="324">
        <f t="shared" si="16"/>
        <v>0</v>
      </c>
      <c r="CE9" s="324">
        <f t="shared" si="16"/>
        <v>0</v>
      </c>
      <c r="CF9" s="324">
        <f t="shared" si="16"/>
        <v>0</v>
      </c>
      <c r="CG9" s="324">
        <f t="shared" si="16"/>
        <v>0</v>
      </c>
      <c r="CH9" s="324">
        <f t="shared" si="16"/>
        <v>0</v>
      </c>
      <c r="CI9" s="324">
        <f t="shared" si="16"/>
        <v>0</v>
      </c>
      <c r="CJ9" s="324">
        <f t="shared" si="16"/>
        <v>0</v>
      </c>
      <c r="CK9" s="324">
        <f t="shared" si="16"/>
        <v>0</v>
      </c>
      <c r="CL9" s="324">
        <f t="shared" si="16"/>
        <v>0</v>
      </c>
      <c r="CM9" s="324">
        <f t="shared" si="16"/>
        <v>0</v>
      </c>
      <c r="CN9" s="324">
        <f t="shared" si="16"/>
        <v>0</v>
      </c>
      <c r="CO9" s="324">
        <f t="shared" si="16"/>
        <v>0</v>
      </c>
      <c r="CP9" s="324">
        <f t="shared" si="16"/>
        <v>0</v>
      </c>
      <c r="CQ9" s="324">
        <v>0</v>
      </c>
      <c r="CR9" s="324">
        <f>CR10</f>
        <v>0</v>
      </c>
      <c r="CS9" s="324">
        <f>CS10</f>
        <v>0</v>
      </c>
      <c r="CT9" s="324">
        <v>0</v>
      </c>
      <c r="CU9" s="324">
        <f t="shared" ref="CU9:CZ9" si="17">CU10</f>
        <v>0</v>
      </c>
      <c r="CV9" s="324">
        <f t="shared" si="17"/>
        <v>0</v>
      </c>
      <c r="CW9" s="324">
        <f t="shared" si="17"/>
        <v>0</v>
      </c>
      <c r="CX9" s="324">
        <f t="shared" si="17"/>
        <v>0</v>
      </c>
      <c r="CY9" s="324">
        <f t="shared" si="17"/>
        <v>0</v>
      </c>
      <c r="CZ9" s="324">
        <f t="shared" si="17"/>
        <v>0</v>
      </c>
      <c r="DA9" s="324">
        <v>0</v>
      </c>
      <c r="DB9" s="324">
        <f>DB10</f>
        <v>0</v>
      </c>
      <c r="DC9" s="324">
        <f>DC10</f>
        <v>0</v>
      </c>
      <c r="DD9" s="324">
        <f>DD10</f>
        <v>0</v>
      </c>
      <c r="DE9" s="324">
        <v>0</v>
      </c>
      <c r="DF9" s="324">
        <f>DF10</f>
        <v>0</v>
      </c>
      <c r="DG9" s="324">
        <f>DG10</f>
        <v>0</v>
      </c>
      <c r="DH9" s="324">
        <f>DH10</f>
        <v>0</v>
      </c>
      <c r="DI9" s="325">
        <f>DI10</f>
        <v>0</v>
      </c>
      <c r="DJ9" s="324">
        <f>DJ10</f>
        <v>0</v>
      </c>
    </row>
    <row r="10" ht="22.5" customHeight="1" spans="1:114">
      <c r="A10" s="252" t="s">
        <v>291</v>
      </c>
      <c r="B10" s="253"/>
      <c r="C10" s="160"/>
      <c r="D10" s="160" t="s">
        <v>581</v>
      </c>
      <c r="E10" s="324">
        <v>72304.27</v>
      </c>
      <c r="F10" s="324">
        <v>0</v>
      </c>
      <c r="G10" s="324">
        <v>0</v>
      </c>
      <c r="H10" s="324">
        <v>0</v>
      </c>
      <c r="I10" s="324">
        <v>0</v>
      </c>
      <c r="J10" s="324">
        <v>0</v>
      </c>
      <c r="K10" s="324">
        <v>0</v>
      </c>
      <c r="L10" s="324">
        <v>0</v>
      </c>
      <c r="M10" s="324">
        <v>0</v>
      </c>
      <c r="N10" s="324">
        <v>0</v>
      </c>
      <c r="O10" s="324">
        <v>0</v>
      </c>
      <c r="P10" s="324">
        <v>0</v>
      </c>
      <c r="Q10" s="324">
        <v>0</v>
      </c>
      <c r="R10" s="324">
        <v>0</v>
      </c>
      <c r="S10" s="324">
        <v>0</v>
      </c>
      <c r="T10" s="324">
        <v>48604.27</v>
      </c>
      <c r="U10" s="324">
        <v>0</v>
      </c>
      <c r="V10" s="324">
        <v>0</v>
      </c>
      <c r="W10" s="324">
        <v>380</v>
      </c>
      <c r="X10" s="324">
        <v>0</v>
      </c>
      <c r="Y10" s="324">
        <v>0</v>
      </c>
      <c r="Z10" s="324">
        <v>465.5</v>
      </c>
      <c r="AA10" s="324">
        <v>0</v>
      </c>
      <c r="AB10" s="324">
        <v>0</v>
      </c>
      <c r="AC10" s="324">
        <v>0</v>
      </c>
      <c r="AD10" s="324">
        <v>0</v>
      </c>
      <c r="AE10" s="324">
        <v>0</v>
      </c>
      <c r="AF10" s="324">
        <v>0</v>
      </c>
      <c r="AG10" s="324">
        <v>0</v>
      </c>
      <c r="AH10" s="324">
        <v>3700</v>
      </c>
      <c r="AI10" s="324">
        <v>0</v>
      </c>
      <c r="AJ10" s="324">
        <v>0</v>
      </c>
      <c r="AK10" s="324">
        <v>0</v>
      </c>
      <c r="AL10" s="324">
        <v>0</v>
      </c>
      <c r="AM10" s="324">
        <v>0</v>
      </c>
      <c r="AN10" s="324">
        <v>0</v>
      </c>
      <c r="AO10" s="324">
        <v>0</v>
      </c>
      <c r="AP10" s="324">
        <v>0</v>
      </c>
      <c r="AQ10" s="324">
        <v>0</v>
      </c>
      <c r="AR10" s="324">
        <v>0</v>
      </c>
      <c r="AS10" s="324">
        <v>0</v>
      </c>
      <c r="AT10" s="324">
        <v>44058.77</v>
      </c>
      <c r="AU10" s="324">
        <v>9300</v>
      </c>
      <c r="AV10" s="324">
        <v>0</v>
      </c>
      <c r="AW10" s="324">
        <v>0</v>
      </c>
      <c r="AX10" s="324">
        <v>0</v>
      </c>
      <c r="AY10" s="324">
        <v>0</v>
      </c>
      <c r="AZ10" s="324">
        <v>0</v>
      </c>
      <c r="BA10" s="324">
        <v>0</v>
      </c>
      <c r="BB10" s="324">
        <v>0</v>
      </c>
      <c r="BC10" s="324">
        <v>0</v>
      </c>
      <c r="BD10" s="324">
        <v>0</v>
      </c>
      <c r="BE10" s="324">
        <v>0</v>
      </c>
      <c r="BF10" s="324">
        <v>0</v>
      </c>
      <c r="BG10" s="324">
        <v>9300</v>
      </c>
      <c r="BH10" s="324">
        <v>0</v>
      </c>
      <c r="BI10" s="324">
        <v>0</v>
      </c>
      <c r="BJ10" s="324">
        <v>0</v>
      </c>
      <c r="BK10" s="324">
        <v>0</v>
      </c>
      <c r="BL10" s="324">
        <v>0</v>
      </c>
      <c r="BM10" s="324">
        <v>0</v>
      </c>
      <c r="BN10" s="324">
        <v>0</v>
      </c>
      <c r="BO10" s="324">
        <v>0</v>
      </c>
      <c r="BP10" s="324">
        <v>0</v>
      </c>
      <c r="BQ10" s="324">
        <v>0</v>
      </c>
      <c r="BR10" s="324">
        <v>0</v>
      </c>
      <c r="BS10" s="324">
        <v>0</v>
      </c>
      <c r="BT10" s="324">
        <v>0</v>
      </c>
      <c r="BU10" s="324">
        <v>0</v>
      </c>
      <c r="BV10" s="324">
        <v>0</v>
      </c>
      <c r="BW10" s="324">
        <v>0</v>
      </c>
      <c r="BX10" s="324">
        <v>0</v>
      </c>
      <c r="BY10" s="324">
        <v>0</v>
      </c>
      <c r="BZ10" s="324">
        <v>14400</v>
      </c>
      <c r="CA10" s="324">
        <v>0</v>
      </c>
      <c r="CB10" s="324">
        <v>14400</v>
      </c>
      <c r="CC10" s="324">
        <v>0</v>
      </c>
      <c r="CD10" s="324">
        <v>0</v>
      </c>
      <c r="CE10" s="324">
        <v>0</v>
      </c>
      <c r="CF10" s="324">
        <v>0</v>
      </c>
      <c r="CG10" s="324">
        <v>0</v>
      </c>
      <c r="CH10" s="324">
        <v>0</v>
      </c>
      <c r="CI10" s="324">
        <v>0</v>
      </c>
      <c r="CJ10" s="324">
        <v>0</v>
      </c>
      <c r="CK10" s="324">
        <v>0</v>
      </c>
      <c r="CL10" s="324">
        <v>0</v>
      </c>
      <c r="CM10" s="324">
        <v>0</v>
      </c>
      <c r="CN10" s="324">
        <v>0</v>
      </c>
      <c r="CO10" s="324">
        <v>0</v>
      </c>
      <c r="CP10" s="324">
        <v>0</v>
      </c>
      <c r="CQ10" s="324">
        <v>0</v>
      </c>
      <c r="CR10" s="324">
        <v>0</v>
      </c>
      <c r="CS10" s="324">
        <v>0</v>
      </c>
      <c r="CT10" s="324">
        <v>0</v>
      </c>
      <c r="CU10" s="324">
        <v>0</v>
      </c>
      <c r="CV10" s="324">
        <v>0</v>
      </c>
      <c r="CW10" s="324">
        <v>0</v>
      </c>
      <c r="CX10" s="324">
        <v>0</v>
      </c>
      <c r="CY10" s="324">
        <v>0</v>
      </c>
      <c r="CZ10" s="324">
        <v>0</v>
      </c>
      <c r="DA10" s="324">
        <v>0</v>
      </c>
      <c r="DB10" s="324">
        <v>0</v>
      </c>
      <c r="DC10" s="324">
        <v>0</v>
      </c>
      <c r="DD10" s="324">
        <v>0</v>
      </c>
      <c r="DE10" s="324">
        <v>0</v>
      </c>
      <c r="DF10" s="324">
        <v>0</v>
      </c>
      <c r="DG10" s="324">
        <v>0</v>
      </c>
      <c r="DH10" s="324">
        <v>0</v>
      </c>
      <c r="DI10" s="325">
        <v>0</v>
      </c>
      <c r="DJ10" s="324">
        <v>0</v>
      </c>
    </row>
  </sheetData>
  <mergeCells count="15">
    <mergeCell ref="A1:AM1"/>
    <mergeCell ref="A3:E3"/>
    <mergeCell ref="A4:D4"/>
    <mergeCell ref="F4:S4"/>
    <mergeCell ref="T4:AT4"/>
    <mergeCell ref="AU4:BG4"/>
    <mergeCell ref="BH4:BL4"/>
    <mergeCell ref="BM4:BY4"/>
    <mergeCell ref="BZ4:CP4"/>
    <mergeCell ref="CQ4:CS4"/>
    <mergeCell ref="CT4:CZ4"/>
    <mergeCell ref="DA4:DD4"/>
    <mergeCell ref="DE4:DJ4"/>
    <mergeCell ref="A5:C5"/>
    <mergeCell ref="E4:E5"/>
  </mergeCells>
  <printOptions horizontalCentered="1" verticalCentered="1"/>
  <pageMargins left="0.31" right="0.1" top="1.25" bottom="1.04" header="0.63" footer="0.31"/>
  <pageSetup paperSize="8" scale="75" orientation="landscape" blackAndWhite="1" useFirstPageNumber="1"/>
  <headerFooter>
    <oddHeader>&amp;L
&amp;16&amp;"Calibri"&amp;K000000编制单位：朔州市红十字会&amp;C
&amp;21&amp;"Calibri"&amp;B&amp;K000000非财政拨款支出决算明细表&amp;R
&amp;16&amp;"Calibri"&amp;K000000财决14表
&amp;16&amp;"Calibri"&amp;K000000金额单位：元</oddHeader>
    <oddFooter>&amp;C第 &amp;P 页，共 &amp;N 页</oddFooter>
  </headerFooter>
  <tableParts count="1">
    <tablePart r:id="rId1"/>
  </tablePart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11"/>
  <sheetViews>
    <sheetView showGridLines="0" tabSelected="1" workbookViewId="0">
      <pane xSplit="4" ySplit="7" topLeftCell="S8" activePane="bottomRight" state="frozen"/>
      <selection/>
      <selection pane="topRight"/>
      <selection pane="bottomLeft"/>
      <selection pane="bottomRight" activeCell="A1" sqref="A1:AM1"/>
    </sheetView>
  </sheetViews>
  <sheetFormatPr defaultColWidth="9" defaultRowHeight="14.25" customHeight="1"/>
  <cols>
    <col min="1" max="3" width="3.5" style="266" customWidth="1"/>
    <col min="4" max="4" width="32.5" style="266" customWidth="1"/>
    <col min="5" max="30" width="18.75" style="267" customWidth="1"/>
    <col min="31" max="31" width="18.75" style="302" customWidth="1"/>
    <col min="32" max="39" width="18.75" style="267" customWidth="1"/>
    <col min="40" max="102" width="18.75" style="266" customWidth="1"/>
    <col min="103" max="103" width="18.75" customWidth="1"/>
    <col min="104" max="112" width="18.75" style="266" customWidth="1"/>
    <col min="113" max="113" width="18.75" customWidth="1"/>
    <col min="114" max="114" width="18.75" style="266" customWidth="1"/>
  </cols>
  <sheetData>
    <row r="1" s="262" customFormat="1" ht="21" customHeight="1" spans="1:112">
      <c r="A1" s="245" t="s">
        <v>630</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S1" s="279"/>
      <c r="BT1" s="279"/>
      <c r="BU1" s="279"/>
      <c r="BV1" s="279"/>
      <c r="BW1" s="279"/>
      <c r="BX1" s="279"/>
      <c r="BY1" s="279"/>
      <c r="BZ1" s="279"/>
      <c r="CA1" s="279"/>
      <c r="CB1" s="279"/>
      <c r="CC1" s="279"/>
      <c r="CD1" s="279"/>
      <c r="CE1" s="279"/>
      <c r="CF1" s="279"/>
      <c r="CG1" s="279"/>
      <c r="CH1" s="279"/>
      <c r="CI1" s="279"/>
      <c r="CJ1" s="279"/>
      <c r="CK1" s="279"/>
      <c r="CL1" s="279"/>
      <c r="CM1" s="279"/>
      <c r="CN1" s="279"/>
      <c r="CO1" s="279"/>
      <c r="CP1" s="279"/>
      <c r="CQ1" s="279"/>
      <c r="CR1" s="279"/>
      <c r="CS1" s="279"/>
      <c r="CT1" s="279"/>
      <c r="CU1" s="279"/>
      <c r="CV1" s="279"/>
      <c r="CW1" s="279"/>
      <c r="CX1" s="279"/>
      <c r="CZ1" s="279"/>
      <c r="DA1" s="279"/>
      <c r="DB1" s="279"/>
      <c r="DC1" s="279"/>
      <c r="DD1" s="279"/>
      <c r="DE1" s="279"/>
      <c r="DF1" s="279"/>
      <c r="DG1" s="279"/>
      <c r="DH1" s="279"/>
    </row>
    <row r="2" s="263" customFormat="1" ht="18" customHeight="1" spans="1:114">
      <c r="A2" s="269"/>
      <c r="B2" s="269"/>
      <c r="C2" s="269"/>
      <c r="D2" s="269"/>
      <c r="E2" s="270"/>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309"/>
      <c r="AF2" s="239"/>
      <c r="AG2" s="239"/>
      <c r="AH2" s="239"/>
      <c r="AI2" s="239"/>
      <c r="AJ2" s="239"/>
      <c r="AK2" s="239"/>
      <c r="AL2" s="239"/>
      <c r="AM2" s="239"/>
      <c r="AN2" s="280"/>
      <c r="AO2" s="280"/>
      <c r="AP2" s="280"/>
      <c r="AQ2" s="280"/>
      <c r="AR2" s="280"/>
      <c r="AS2" s="280"/>
      <c r="AT2" s="280"/>
      <c r="AU2" s="280"/>
      <c r="AV2" s="280"/>
      <c r="AW2" s="280"/>
      <c r="AX2" s="280"/>
      <c r="AY2" s="280"/>
      <c r="AZ2" s="280"/>
      <c r="BA2" s="280"/>
      <c r="BB2" s="280"/>
      <c r="BC2" s="280"/>
      <c r="BD2" s="280"/>
      <c r="BE2" s="280"/>
      <c r="BF2" s="280"/>
      <c r="BG2" s="280"/>
      <c r="BH2" s="280"/>
      <c r="BI2" s="280"/>
      <c r="BJ2" s="280"/>
      <c r="BK2" s="280"/>
      <c r="BL2" s="280"/>
      <c r="BM2" s="280"/>
      <c r="BN2" s="280"/>
      <c r="BO2" s="280"/>
      <c r="BP2" s="280"/>
      <c r="BQ2" s="280"/>
      <c r="BR2" s="280"/>
      <c r="BS2" s="280"/>
      <c r="BT2" s="280"/>
      <c r="BU2" s="280"/>
      <c r="BV2" s="280"/>
      <c r="BW2" s="280"/>
      <c r="BX2" s="280"/>
      <c r="BY2" s="280"/>
      <c r="BZ2" s="280"/>
      <c r="CA2" s="280"/>
      <c r="CB2" s="280"/>
      <c r="CC2" s="280"/>
      <c r="CD2" s="280"/>
      <c r="CE2" s="280"/>
      <c r="CF2" s="280"/>
      <c r="CG2" s="280"/>
      <c r="CH2" s="280"/>
      <c r="CI2" s="280"/>
      <c r="CJ2" s="280"/>
      <c r="CK2" s="280"/>
      <c r="CL2" s="280"/>
      <c r="CM2" s="280"/>
      <c r="CN2" s="280"/>
      <c r="CO2" s="280"/>
      <c r="CP2" s="280"/>
      <c r="CQ2" s="280"/>
      <c r="CR2" s="280"/>
      <c r="CS2" s="280"/>
      <c r="CT2" s="280"/>
      <c r="CU2" s="280"/>
      <c r="CV2" s="280"/>
      <c r="CW2" s="280"/>
      <c r="CX2" s="280"/>
      <c r="CZ2" s="280"/>
      <c r="DA2" s="280"/>
      <c r="DB2" s="280"/>
      <c r="DC2" s="280"/>
      <c r="DD2" s="280"/>
      <c r="DE2" s="280"/>
      <c r="DF2" s="280"/>
      <c r="DG2" s="280"/>
      <c r="DH2" s="280"/>
      <c r="DJ2" s="290" t="s">
        <v>631</v>
      </c>
    </row>
    <row r="3" s="263" customFormat="1" ht="18" customHeight="1" spans="1:114">
      <c r="A3" s="271" t="s">
        <v>64</v>
      </c>
      <c r="B3" s="272"/>
      <c r="C3" s="272"/>
      <c r="D3" s="272"/>
      <c r="E3" s="273"/>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310"/>
      <c r="AF3" s="274"/>
      <c r="AG3" s="274"/>
      <c r="AH3" s="274"/>
      <c r="AI3" s="274"/>
      <c r="AJ3" s="274"/>
      <c r="AK3" s="274"/>
      <c r="AL3" s="274"/>
      <c r="AM3" s="274"/>
      <c r="AN3" s="281"/>
      <c r="AO3" s="281"/>
      <c r="AP3" s="281"/>
      <c r="AQ3" s="281"/>
      <c r="AR3" s="281"/>
      <c r="AS3" s="281"/>
      <c r="AT3" s="281"/>
      <c r="AU3" s="281"/>
      <c r="AV3" s="281"/>
      <c r="AW3" s="281"/>
      <c r="AX3" s="281"/>
      <c r="AY3" s="281"/>
      <c r="AZ3" s="281"/>
      <c r="BA3" s="281"/>
      <c r="BB3" s="281"/>
      <c r="BC3" s="281"/>
      <c r="BD3" s="281"/>
      <c r="BE3" s="281"/>
      <c r="BF3" s="281"/>
      <c r="BG3" s="281"/>
      <c r="BH3" s="281"/>
      <c r="BI3" s="281"/>
      <c r="BJ3" s="281"/>
      <c r="BK3" s="281"/>
      <c r="BL3" s="281"/>
      <c r="BM3" s="281"/>
      <c r="BN3" s="281"/>
      <c r="BO3" s="281"/>
      <c r="BP3" s="281"/>
      <c r="BQ3" s="281"/>
      <c r="BR3" s="281"/>
      <c r="BS3" s="281"/>
      <c r="BT3" s="281"/>
      <c r="BU3" s="281"/>
      <c r="BV3" s="281"/>
      <c r="BW3" s="281"/>
      <c r="BX3" s="281"/>
      <c r="BY3" s="281"/>
      <c r="BZ3" s="281"/>
      <c r="CA3" s="281"/>
      <c r="CB3" s="281"/>
      <c r="CC3" s="281"/>
      <c r="CD3" s="281"/>
      <c r="CE3" s="281"/>
      <c r="CF3" s="281"/>
      <c r="CG3" s="281"/>
      <c r="CH3" s="281"/>
      <c r="CI3" s="281"/>
      <c r="CJ3" s="281"/>
      <c r="CK3" s="281"/>
      <c r="CL3" s="281"/>
      <c r="CM3" s="281"/>
      <c r="CN3" s="281"/>
      <c r="CO3" s="281"/>
      <c r="CP3" s="281"/>
      <c r="CQ3" s="281"/>
      <c r="CR3" s="281"/>
      <c r="CS3" s="281"/>
      <c r="CT3" s="281"/>
      <c r="CU3" s="281"/>
      <c r="CV3" s="281"/>
      <c r="CW3" s="281"/>
      <c r="CX3" s="281"/>
      <c r="CZ3" s="281"/>
      <c r="DA3" s="281"/>
      <c r="DB3" s="281"/>
      <c r="DC3" s="281"/>
      <c r="DD3" s="281"/>
      <c r="DE3" s="281"/>
      <c r="DF3" s="281"/>
      <c r="DG3" s="281"/>
      <c r="DH3" s="281"/>
      <c r="DJ3" s="291" t="s">
        <v>65</v>
      </c>
    </row>
    <row r="4" s="264" customFormat="1" ht="18" customHeight="1" spans="1:114">
      <c r="A4" s="145" t="s">
        <v>480</v>
      </c>
      <c r="B4" s="145"/>
      <c r="C4" s="145"/>
      <c r="D4" s="145"/>
      <c r="E4" s="145" t="s">
        <v>262</v>
      </c>
      <c r="F4" s="145" t="s">
        <v>481</v>
      </c>
      <c r="G4" s="145"/>
      <c r="H4" s="145"/>
      <c r="I4" s="145"/>
      <c r="J4" s="145"/>
      <c r="K4" s="145"/>
      <c r="L4" s="145"/>
      <c r="M4" s="145"/>
      <c r="N4" s="145"/>
      <c r="O4" s="145"/>
      <c r="P4" s="145"/>
      <c r="Q4" s="145"/>
      <c r="R4" s="145"/>
      <c r="S4" s="145"/>
      <c r="T4" s="145" t="s">
        <v>482</v>
      </c>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t="s">
        <v>483</v>
      </c>
      <c r="AV4" s="145"/>
      <c r="AW4" s="145"/>
      <c r="AX4" s="145"/>
      <c r="AY4" s="145"/>
      <c r="AZ4" s="145"/>
      <c r="BA4" s="145"/>
      <c r="BB4" s="145"/>
      <c r="BC4" s="145"/>
      <c r="BD4" s="145"/>
      <c r="BE4" s="145"/>
      <c r="BF4" s="145"/>
      <c r="BG4" s="145"/>
      <c r="BH4" s="145" t="s">
        <v>484</v>
      </c>
      <c r="BI4" s="145"/>
      <c r="BJ4" s="145"/>
      <c r="BK4" s="145"/>
      <c r="BL4" s="145"/>
      <c r="BM4" s="145" t="s">
        <v>485</v>
      </c>
      <c r="BN4" s="145"/>
      <c r="BO4" s="145"/>
      <c r="BP4" s="145"/>
      <c r="BQ4" s="145"/>
      <c r="BR4" s="145"/>
      <c r="BS4" s="145"/>
      <c r="BT4" s="145"/>
      <c r="BU4" s="145"/>
      <c r="BV4" s="145"/>
      <c r="BW4" s="145"/>
      <c r="BX4" s="145"/>
      <c r="BY4" s="145"/>
      <c r="BZ4" s="145" t="s">
        <v>486</v>
      </c>
      <c r="CA4" s="145"/>
      <c r="CB4" s="145"/>
      <c r="CC4" s="145"/>
      <c r="CD4" s="145"/>
      <c r="CE4" s="145"/>
      <c r="CF4" s="145"/>
      <c r="CG4" s="145"/>
      <c r="CH4" s="145"/>
      <c r="CI4" s="145"/>
      <c r="CJ4" s="145"/>
      <c r="CK4" s="145"/>
      <c r="CL4" s="145"/>
      <c r="CM4" s="145"/>
      <c r="CN4" s="145"/>
      <c r="CO4" s="145"/>
      <c r="CP4" s="145"/>
      <c r="CQ4" s="145" t="s">
        <v>487</v>
      </c>
      <c r="CR4" s="145"/>
      <c r="CS4" s="145"/>
      <c r="CT4" s="145" t="s">
        <v>488</v>
      </c>
      <c r="CU4" s="145"/>
      <c r="CV4" s="145"/>
      <c r="CW4" s="145"/>
      <c r="CX4" s="145"/>
      <c r="CY4" s="145"/>
      <c r="CZ4" s="145"/>
      <c r="DA4" s="145" t="s">
        <v>489</v>
      </c>
      <c r="DB4" s="145"/>
      <c r="DC4" s="145"/>
      <c r="DD4" s="145"/>
      <c r="DE4" s="145" t="s">
        <v>310</v>
      </c>
      <c r="DF4" s="145"/>
      <c r="DG4" s="145"/>
      <c r="DH4" s="145"/>
      <c r="DI4" s="145"/>
      <c r="DJ4" s="145"/>
    </row>
    <row r="5" s="264" customFormat="1" ht="34.5" customHeight="1" spans="1:114">
      <c r="A5" s="145" t="s">
        <v>260</v>
      </c>
      <c r="B5" s="145"/>
      <c r="C5" s="145"/>
      <c r="D5" s="145" t="s">
        <v>261</v>
      </c>
      <c r="E5" s="145"/>
      <c r="F5" s="145" t="s">
        <v>201</v>
      </c>
      <c r="G5" s="145" t="s">
        <v>490</v>
      </c>
      <c r="H5" s="145" t="s">
        <v>491</v>
      </c>
      <c r="I5" s="145" t="s">
        <v>492</v>
      </c>
      <c r="J5" s="145" t="s">
        <v>493</v>
      </c>
      <c r="K5" s="145" t="s">
        <v>494</v>
      </c>
      <c r="L5" s="145" t="s">
        <v>495</v>
      </c>
      <c r="M5" s="145" t="s">
        <v>496</v>
      </c>
      <c r="N5" s="145" t="s">
        <v>497</v>
      </c>
      <c r="O5" s="145" t="s">
        <v>498</v>
      </c>
      <c r="P5" s="145" t="s">
        <v>499</v>
      </c>
      <c r="Q5" s="145" t="s">
        <v>500</v>
      </c>
      <c r="R5" s="145" t="s">
        <v>501</v>
      </c>
      <c r="S5" s="145" t="s">
        <v>502</v>
      </c>
      <c r="T5" s="145" t="s">
        <v>201</v>
      </c>
      <c r="U5" s="145" t="s">
        <v>503</v>
      </c>
      <c r="V5" s="145" t="s">
        <v>504</v>
      </c>
      <c r="W5" s="145" t="s">
        <v>505</v>
      </c>
      <c r="X5" s="145" t="s">
        <v>506</v>
      </c>
      <c r="Y5" s="145" t="s">
        <v>507</v>
      </c>
      <c r="Z5" s="145" t="s">
        <v>508</v>
      </c>
      <c r="AA5" s="145" t="s">
        <v>509</v>
      </c>
      <c r="AB5" s="145" t="s">
        <v>510</v>
      </c>
      <c r="AC5" s="145" t="s">
        <v>511</v>
      </c>
      <c r="AD5" s="145" t="s">
        <v>512</v>
      </c>
      <c r="AE5" s="285" t="s">
        <v>513</v>
      </c>
      <c r="AF5" s="145" t="s">
        <v>514</v>
      </c>
      <c r="AG5" s="145" t="s">
        <v>515</v>
      </c>
      <c r="AH5" s="145" t="s">
        <v>516</v>
      </c>
      <c r="AI5" s="145" t="s">
        <v>517</v>
      </c>
      <c r="AJ5" s="145" t="s">
        <v>518</v>
      </c>
      <c r="AK5" s="145" t="s">
        <v>519</v>
      </c>
      <c r="AL5" s="145" t="s">
        <v>520</v>
      </c>
      <c r="AM5" s="145" t="s">
        <v>521</v>
      </c>
      <c r="AN5" s="145" t="s">
        <v>522</v>
      </c>
      <c r="AO5" s="145" t="s">
        <v>460</v>
      </c>
      <c r="AP5" s="145" t="s">
        <v>523</v>
      </c>
      <c r="AQ5" s="145" t="s">
        <v>524</v>
      </c>
      <c r="AR5" s="145" t="s">
        <v>525</v>
      </c>
      <c r="AS5" s="145" t="s">
        <v>526</v>
      </c>
      <c r="AT5" s="145" t="s">
        <v>527</v>
      </c>
      <c r="AU5" s="145" t="s">
        <v>201</v>
      </c>
      <c r="AV5" s="145" t="s">
        <v>528</v>
      </c>
      <c r="AW5" s="145" t="s">
        <v>529</v>
      </c>
      <c r="AX5" s="145" t="s">
        <v>530</v>
      </c>
      <c r="AY5" s="145" t="s">
        <v>531</v>
      </c>
      <c r="AZ5" s="145" t="s">
        <v>532</v>
      </c>
      <c r="BA5" s="145" t="s">
        <v>533</v>
      </c>
      <c r="BB5" s="145" t="s">
        <v>534</v>
      </c>
      <c r="BC5" s="145" t="s">
        <v>535</v>
      </c>
      <c r="BD5" s="145" t="s">
        <v>536</v>
      </c>
      <c r="BE5" s="145" t="s">
        <v>537</v>
      </c>
      <c r="BF5" s="145" t="s">
        <v>538</v>
      </c>
      <c r="BG5" s="145" t="s">
        <v>539</v>
      </c>
      <c r="BH5" s="145" t="s">
        <v>201</v>
      </c>
      <c r="BI5" s="145" t="s">
        <v>540</v>
      </c>
      <c r="BJ5" s="145" t="s">
        <v>541</v>
      </c>
      <c r="BK5" s="145" t="s">
        <v>542</v>
      </c>
      <c r="BL5" s="145" t="s">
        <v>543</v>
      </c>
      <c r="BM5" s="145" t="s">
        <v>201</v>
      </c>
      <c r="BN5" s="145" t="s">
        <v>544</v>
      </c>
      <c r="BO5" s="145" t="s">
        <v>545</v>
      </c>
      <c r="BP5" s="145" t="s">
        <v>546</v>
      </c>
      <c r="BQ5" s="145" t="s">
        <v>547</v>
      </c>
      <c r="BR5" s="145" t="s">
        <v>548</v>
      </c>
      <c r="BS5" s="145" t="s">
        <v>549</v>
      </c>
      <c r="BT5" s="145" t="s">
        <v>550</v>
      </c>
      <c r="BU5" s="145" t="s">
        <v>551</v>
      </c>
      <c r="BV5" s="145" t="s">
        <v>552</v>
      </c>
      <c r="BW5" s="145" t="s">
        <v>553</v>
      </c>
      <c r="BX5" s="145" t="s">
        <v>554</v>
      </c>
      <c r="BY5" s="145" t="s">
        <v>555</v>
      </c>
      <c r="BZ5" s="145" t="s">
        <v>201</v>
      </c>
      <c r="CA5" s="145" t="s">
        <v>544</v>
      </c>
      <c r="CB5" s="145" t="s">
        <v>545</v>
      </c>
      <c r="CC5" s="145" t="s">
        <v>546</v>
      </c>
      <c r="CD5" s="145" t="s">
        <v>547</v>
      </c>
      <c r="CE5" s="285" t="s">
        <v>548</v>
      </c>
      <c r="CF5" s="285" t="s">
        <v>549</v>
      </c>
      <c r="CG5" s="285" t="s">
        <v>550</v>
      </c>
      <c r="CH5" s="145" t="s">
        <v>556</v>
      </c>
      <c r="CI5" s="145" t="s">
        <v>557</v>
      </c>
      <c r="CJ5" s="145" t="s">
        <v>558</v>
      </c>
      <c r="CK5" s="145" t="s">
        <v>559</v>
      </c>
      <c r="CL5" s="145" t="s">
        <v>551</v>
      </c>
      <c r="CM5" s="145" t="s">
        <v>552</v>
      </c>
      <c r="CN5" s="145" t="s">
        <v>553</v>
      </c>
      <c r="CO5" s="145" t="s">
        <v>554</v>
      </c>
      <c r="CP5" s="145" t="s">
        <v>560</v>
      </c>
      <c r="CQ5" s="145" t="s">
        <v>201</v>
      </c>
      <c r="CR5" s="145" t="s">
        <v>561</v>
      </c>
      <c r="CS5" s="145" t="s">
        <v>562</v>
      </c>
      <c r="CT5" s="145" t="s">
        <v>201</v>
      </c>
      <c r="CU5" s="145" t="s">
        <v>563</v>
      </c>
      <c r="CV5" s="145" t="s">
        <v>564</v>
      </c>
      <c r="CW5" s="145" t="s">
        <v>565</v>
      </c>
      <c r="CX5" s="145" t="s">
        <v>566</v>
      </c>
      <c r="CY5" s="145" t="s">
        <v>567</v>
      </c>
      <c r="CZ5" s="145" t="s">
        <v>562</v>
      </c>
      <c r="DA5" s="145" t="s">
        <v>201</v>
      </c>
      <c r="DB5" s="145" t="s">
        <v>568</v>
      </c>
      <c r="DC5" s="145" t="s">
        <v>569</v>
      </c>
      <c r="DD5" s="145" t="s">
        <v>570</v>
      </c>
      <c r="DE5" s="145" t="s">
        <v>201</v>
      </c>
      <c r="DF5" s="289" t="s">
        <v>571</v>
      </c>
      <c r="DG5" s="289" t="s">
        <v>572</v>
      </c>
      <c r="DH5" s="289" t="s">
        <v>573</v>
      </c>
      <c r="DI5" s="145" t="s">
        <v>574</v>
      </c>
      <c r="DJ5" s="145" t="s">
        <v>310</v>
      </c>
    </row>
    <row r="6" s="264" customFormat="1" ht="22.5" customHeight="1" spans="1:114">
      <c r="A6" s="145" t="s">
        <v>273</v>
      </c>
      <c r="B6" s="145" t="s">
        <v>274</v>
      </c>
      <c r="C6" s="145" t="s">
        <v>275</v>
      </c>
      <c r="D6" s="145" t="s">
        <v>276</v>
      </c>
      <c r="E6" s="303">
        <v>1</v>
      </c>
      <c r="F6" s="303">
        <v>2</v>
      </c>
      <c r="G6" s="303">
        <v>3</v>
      </c>
      <c r="H6" s="303">
        <v>4</v>
      </c>
      <c r="I6" s="303">
        <v>5</v>
      </c>
      <c r="J6" s="303">
        <v>6</v>
      </c>
      <c r="K6" s="303">
        <v>7</v>
      </c>
      <c r="L6" s="303">
        <v>8</v>
      </c>
      <c r="M6" s="303">
        <v>9</v>
      </c>
      <c r="N6" s="303">
        <v>10</v>
      </c>
      <c r="O6" s="303">
        <v>11</v>
      </c>
      <c r="P6" s="303">
        <v>12</v>
      </c>
      <c r="Q6" s="303">
        <v>13</v>
      </c>
      <c r="R6" s="303">
        <v>14</v>
      </c>
      <c r="S6" s="303">
        <v>15</v>
      </c>
      <c r="T6" s="303">
        <v>16</v>
      </c>
      <c r="U6" s="303">
        <v>17</v>
      </c>
      <c r="V6" s="303">
        <v>18</v>
      </c>
      <c r="W6" s="303">
        <v>19</v>
      </c>
      <c r="X6" s="303">
        <v>20</v>
      </c>
      <c r="Y6" s="303">
        <v>21</v>
      </c>
      <c r="Z6" s="303">
        <v>22</v>
      </c>
      <c r="AA6" s="303">
        <v>23</v>
      </c>
      <c r="AB6" s="303">
        <v>24</v>
      </c>
      <c r="AC6" s="303">
        <v>25</v>
      </c>
      <c r="AD6" s="303">
        <v>26</v>
      </c>
      <c r="AE6" s="303">
        <v>27</v>
      </c>
      <c r="AF6" s="303">
        <v>28</v>
      </c>
      <c r="AG6" s="303">
        <v>29</v>
      </c>
      <c r="AH6" s="303">
        <v>30</v>
      </c>
      <c r="AI6" s="303">
        <v>31</v>
      </c>
      <c r="AJ6" s="303">
        <v>32</v>
      </c>
      <c r="AK6" s="303">
        <v>33</v>
      </c>
      <c r="AL6" s="303">
        <v>34</v>
      </c>
      <c r="AM6" s="303">
        <v>35</v>
      </c>
      <c r="AN6" s="303">
        <v>36</v>
      </c>
      <c r="AO6" s="303">
        <v>37</v>
      </c>
      <c r="AP6" s="303">
        <v>38</v>
      </c>
      <c r="AQ6" s="303">
        <v>39</v>
      </c>
      <c r="AR6" s="303">
        <v>40</v>
      </c>
      <c r="AS6" s="303">
        <v>41</v>
      </c>
      <c r="AT6" s="303">
        <v>42</v>
      </c>
      <c r="AU6" s="303">
        <v>43</v>
      </c>
      <c r="AV6" s="303">
        <v>44</v>
      </c>
      <c r="AW6" s="303">
        <v>45</v>
      </c>
      <c r="AX6" s="303">
        <v>46</v>
      </c>
      <c r="AY6" s="303">
        <v>47</v>
      </c>
      <c r="AZ6" s="303">
        <v>48</v>
      </c>
      <c r="BA6" s="303">
        <v>49</v>
      </c>
      <c r="BB6" s="303">
        <v>50</v>
      </c>
      <c r="BC6" s="303">
        <v>51</v>
      </c>
      <c r="BD6" s="303">
        <v>52</v>
      </c>
      <c r="BE6" s="303">
        <v>53</v>
      </c>
      <c r="BF6" s="303">
        <v>54</v>
      </c>
      <c r="BG6" s="303">
        <v>55</v>
      </c>
      <c r="BH6" s="303">
        <v>56</v>
      </c>
      <c r="BI6" s="303">
        <v>57</v>
      </c>
      <c r="BJ6" s="303">
        <v>58</v>
      </c>
      <c r="BK6" s="303">
        <v>59</v>
      </c>
      <c r="BL6" s="303">
        <v>60</v>
      </c>
      <c r="BM6" s="303">
        <v>61</v>
      </c>
      <c r="BN6" s="303">
        <v>62</v>
      </c>
      <c r="BO6" s="303">
        <v>63</v>
      </c>
      <c r="BP6" s="303">
        <v>64</v>
      </c>
      <c r="BQ6" s="303">
        <v>65</v>
      </c>
      <c r="BR6" s="303">
        <v>66</v>
      </c>
      <c r="BS6" s="303">
        <v>67</v>
      </c>
      <c r="BT6" s="303">
        <v>68</v>
      </c>
      <c r="BU6" s="303">
        <v>69</v>
      </c>
      <c r="BV6" s="303">
        <v>70</v>
      </c>
      <c r="BW6" s="303">
        <v>71</v>
      </c>
      <c r="BX6" s="303">
        <v>72</v>
      </c>
      <c r="BY6" s="303">
        <v>73</v>
      </c>
      <c r="BZ6" s="303">
        <v>74</v>
      </c>
      <c r="CA6" s="303">
        <v>75</v>
      </c>
      <c r="CB6" s="303">
        <v>76</v>
      </c>
      <c r="CC6" s="303">
        <v>77</v>
      </c>
      <c r="CD6" s="303">
        <v>78</v>
      </c>
      <c r="CE6" s="303">
        <v>79</v>
      </c>
      <c r="CF6" s="303">
        <v>80</v>
      </c>
      <c r="CG6" s="303">
        <v>81</v>
      </c>
      <c r="CH6" s="303">
        <v>82</v>
      </c>
      <c r="CI6" s="303">
        <v>83</v>
      </c>
      <c r="CJ6" s="303">
        <v>84</v>
      </c>
      <c r="CK6" s="303">
        <v>85</v>
      </c>
      <c r="CL6" s="303">
        <v>86</v>
      </c>
      <c r="CM6" s="303">
        <v>87</v>
      </c>
      <c r="CN6" s="303">
        <v>88</v>
      </c>
      <c r="CO6" s="303">
        <v>89</v>
      </c>
      <c r="CP6" s="303">
        <v>90</v>
      </c>
      <c r="CQ6" s="303">
        <v>91</v>
      </c>
      <c r="CR6" s="303">
        <v>92</v>
      </c>
      <c r="CS6" s="303">
        <v>93</v>
      </c>
      <c r="CT6" s="303">
        <v>94</v>
      </c>
      <c r="CU6" s="303">
        <v>95</v>
      </c>
      <c r="CV6" s="303">
        <v>96</v>
      </c>
      <c r="CW6" s="303">
        <v>97</v>
      </c>
      <c r="CX6" s="303">
        <v>98</v>
      </c>
      <c r="CY6" s="303">
        <v>99</v>
      </c>
      <c r="CZ6" s="303">
        <v>100</v>
      </c>
      <c r="DA6" s="303">
        <v>101</v>
      </c>
      <c r="DB6" s="303">
        <v>102</v>
      </c>
      <c r="DC6" s="303">
        <v>103</v>
      </c>
      <c r="DD6" s="303">
        <v>104</v>
      </c>
      <c r="DE6" s="303">
        <v>105</v>
      </c>
      <c r="DF6" s="303">
        <v>106</v>
      </c>
      <c r="DG6" s="303">
        <v>107</v>
      </c>
      <c r="DH6" s="303">
        <v>108</v>
      </c>
      <c r="DI6" s="303">
        <v>109</v>
      </c>
      <c r="DJ6" s="303">
        <v>110</v>
      </c>
    </row>
    <row r="7" s="300" customFormat="1" ht="22.5" customHeight="1" spans="1:114">
      <c r="A7" s="248"/>
      <c r="B7" s="249"/>
      <c r="C7" s="156"/>
      <c r="D7" s="156" t="s">
        <v>262</v>
      </c>
      <c r="E7" s="304">
        <v>7879.64</v>
      </c>
      <c r="F7" s="304">
        <v>0</v>
      </c>
      <c r="G7" s="304">
        <f t="shared" ref="G7:S7" si="0">G8</f>
        <v>0</v>
      </c>
      <c r="H7" s="304">
        <f t="shared" si="0"/>
        <v>0</v>
      </c>
      <c r="I7" s="304">
        <f t="shared" si="0"/>
        <v>0</v>
      </c>
      <c r="J7" s="304">
        <f t="shared" si="0"/>
        <v>0</v>
      </c>
      <c r="K7" s="304">
        <f t="shared" si="0"/>
        <v>0</v>
      </c>
      <c r="L7" s="304">
        <f t="shared" si="0"/>
        <v>0</v>
      </c>
      <c r="M7" s="304">
        <f t="shared" si="0"/>
        <v>0</v>
      </c>
      <c r="N7" s="304">
        <f t="shared" si="0"/>
        <v>0</v>
      </c>
      <c r="O7" s="304">
        <f t="shared" si="0"/>
        <v>0</v>
      </c>
      <c r="P7" s="304">
        <f t="shared" si="0"/>
        <v>0</v>
      </c>
      <c r="Q7" s="304">
        <f t="shared" si="0"/>
        <v>0</v>
      </c>
      <c r="R7" s="304">
        <f t="shared" si="0"/>
        <v>0</v>
      </c>
      <c r="S7" s="304">
        <f t="shared" si="0"/>
        <v>0</v>
      </c>
      <c r="T7" s="307">
        <v>7879.64</v>
      </c>
      <c r="U7" s="304">
        <f t="shared" ref="U7:AT7" si="1">U8</f>
        <v>0</v>
      </c>
      <c r="V7" s="304">
        <f t="shared" si="1"/>
        <v>0</v>
      </c>
      <c r="W7" s="304">
        <f t="shared" si="1"/>
        <v>380</v>
      </c>
      <c r="X7" s="304">
        <f t="shared" si="1"/>
        <v>0</v>
      </c>
      <c r="Y7" s="304">
        <f t="shared" si="1"/>
        <v>0</v>
      </c>
      <c r="Z7" s="304">
        <f t="shared" si="1"/>
        <v>0</v>
      </c>
      <c r="AA7" s="304">
        <f t="shared" si="1"/>
        <v>0</v>
      </c>
      <c r="AB7" s="304">
        <f t="shared" si="1"/>
        <v>0</v>
      </c>
      <c r="AC7" s="304">
        <f t="shared" si="1"/>
        <v>0</v>
      </c>
      <c r="AD7" s="304">
        <f t="shared" si="1"/>
        <v>0</v>
      </c>
      <c r="AE7" s="311">
        <f t="shared" si="1"/>
        <v>0</v>
      </c>
      <c r="AF7" s="304">
        <f t="shared" si="1"/>
        <v>0</v>
      </c>
      <c r="AG7" s="304">
        <f t="shared" si="1"/>
        <v>0</v>
      </c>
      <c r="AH7" s="304">
        <f t="shared" si="1"/>
        <v>0</v>
      </c>
      <c r="AI7" s="304">
        <f t="shared" si="1"/>
        <v>0</v>
      </c>
      <c r="AJ7" s="304">
        <f t="shared" si="1"/>
        <v>0</v>
      </c>
      <c r="AK7" s="304">
        <f t="shared" si="1"/>
        <v>0</v>
      </c>
      <c r="AL7" s="304">
        <f t="shared" si="1"/>
        <v>0</v>
      </c>
      <c r="AM7" s="304">
        <f t="shared" si="1"/>
        <v>0</v>
      </c>
      <c r="AN7" s="304">
        <f t="shared" si="1"/>
        <v>0</v>
      </c>
      <c r="AO7" s="304">
        <f t="shared" si="1"/>
        <v>0</v>
      </c>
      <c r="AP7" s="304">
        <f t="shared" si="1"/>
        <v>0</v>
      </c>
      <c r="AQ7" s="304">
        <f t="shared" si="1"/>
        <v>0</v>
      </c>
      <c r="AR7" s="304">
        <f t="shared" si="1"/>
        <v>0</v>
      </c>
      <c r="AS7" s="304">
        <f t="shared" si="1"/>
        <v>0</v>
      </c>
      <c r="AT7" s="304">
        <f t="shared" si="1"/>
        <v>7499.64</v>
      </c>
      <c r="AU7" s="307">
        <v>0</v>
      </c>
      <c r="AV7" s="304">
        <f t="shared" ref="AV7:BG7" si="2">AV8</f>
        <v>0</v>
      </c>
      <c r="AW7" s="304">
        <f t="shared" si="2"/>
        <v>0</v>
      </c>
      <c r="AX7" s="304">
        <f t="shared" si="2"/>
        <v>0</v>
      </c>
      <c r="AY7" s="304">
        <f t="shared" si="2"/>
        <v>0</v>
      </c>
      <c r="AZ7" s="304">
        <f t="shared" si="2"/>
        <v>0</v>
      </c>
      <c r="BA7" s="304">
        <f t="shared" si="2"/>
        <v>0</v>
      </c>
      <c r="BB7" s="304">
        <f t="shared" si="2"/>
        <v>0</v>
      </c>
      <c r="BC7" s="304">
        <f t="shared" si="2"/>
        <v>0</v>
      </c>
      <c r="BD7" s="304">
        <f t="shared" si="2"/>
        <v>0</v>
      </c>
      <c r="BE7" s="304">
        <f t="shared" si="2"/>
        <v>0</v>
      </c>
      <c r="BF7" s="304">
        <f t="shared" si="2"/>
        <v>0</v>
      </c>
      <c r="BG7" s="304">
        <f t="shared" si="2"/>
        <v>0</v>
      </c>
      <c r="BH7" s="307">
        <v>0</v>
      </c>
      <c r="BI7" s="304">
        <f>BI8</f>
        <v>0</v>
      </c>
      <c r="BJ7" s="304">
        <f>BJ8</f>
        <v>0</v>
      </c>
      <c r="BK7" s="304">
        <f>BK8</f>
        <v>0</v>
      </c>
      <c r="BL7" s="304">
        <f>BL8</f>
        <v>0</v>
      </c>
      <c r="BM7" s="307">
        <v>0</v>
      </c>
      <c r="BN7" s="307">
        <f t="shared" ref="BN7:BY7" si="3">BN8</f>
        <v>0</v>
      </c>
      <c r="BO7" s="307">
        <f t="shared" si="3"/>
        <v>0</v>
      </c>
      <c r="BP7" s="307">
        <f t="shared" si="3"/>
        <v>0</v>
      </c>
      <c r="BQ7" s="307">
        <f t="shared" si="3"/>
        <v>0</v>
      </c>
      <c r="BR7" s="307">
        <f t="shared" si="3"/>
        <v>0</v>
      </c>
      <c r="BS7" s="307">
        <f t="shared" si="3"/>
        <v>0</v>
      </c>
      <c r="BT7" s="307">
        <f t="shared" si="3"/>
        <v>0</v>
      </c>
      <c r="BU7" s="307">
        <f t="shared" si="3"/>
        <v>0</v>
      </c>
      <c r="BV7" s="307">
        <f t="shared" si="3"/>
        <v>0</v>
      </c>
      <c r="BW7" s="307">
        <f t="shared" si="3"/>
        <v>0</v>
      </c>
      <c r="BX7" s="307">
        <f t="shared" si="3"/>
        <v>0</v>
      </c>
      <c r="BY7" s="307">
        <f t="shared" si="3"/>
        <v>0</v>
      </c>
      <c r="BZ7" s="307">
        <v>0</v>
      </c>
      <c r="CA7" s="304">
        <f t="shared" ref="CA7:CP7" si="4">CA8</f>
        <v>0</v>
      </c>
      <c r="CB7" s="304">
        <f t="shared" si="4"/>
        <v>0</v>
      </c>
      <c r="CC7" s="304">
        <f t="shared" si="4"/>
        <v>0</v>
      </c>
      <c r="CD7" s="304">
        <f t="shared" si="4"/>
        <v>0</v>
      </c>
      <c r="CE7" s="311">
        <f t="shared" si="4"/>
        <v>0</v>
      </c>
      <c r="CF7" s="311">
        <f t="shared" si="4"/>
        <v>0</v>
      </c>
      <c r="CG7" s="311">
        <f t="shared" si="4"/>
        <v>0</v>
      </c>
      <c r="CH7" s="304">
        <f t="shared" si="4"/>
        <v>0</v>
      </c>
      <c r="CI7" s="304">
        <f t="shared" si="4"/>
        <v>0</v>
      </c>
      <c r="CJ7" s="304">
        <f t="shared" si="4"/>
        <v>0</v>
      </c>
      <c r="CK7" s="304">
        <f t="shared" si="4"/>
        <v>0</v>
      </c>
      <c r="CL7" s="304">
        <f t="shared" si="4"/>
        <v>0</v>
      </c>
      <c r="CM7" s="304">
        <f t="shared" si="4"/>
        <v>0</v>
      </c>
      <c r="CN7" s="304">
        <f t="shared" si="4"/>
        <v>0</v>
      </c>
      <c r="CO7" s="304">
        <f t="shared" si="4"/>
        <v>0</v>
      </c>
      <c r="CP7" s="304">
        <f t="shared" si="4"/>
        <v>0</v>
      </c>
      <c r="CQ7" s="307">
        <v>0</v>
      </c>
      <c r="CR7" s="307">
        <f>CR8</f>
        <v>0</v>
      </c>
      <c r="CS7" s="307">
        <f>CS8</f>
        <v>0</v>
      </c>
      <c r="CT7" s="307">
        <v>0</v>
      </c>
      <c r="CU7" s="304">
        <f t="shared" ref="CU7:CZ7" si="5">CU8</f>
        <v>0</v>
      </c>
      <c r="CV7" s="304">
        <f t="shared" si="5"/>
        <v>0</v>
      </c>
      <c r="CW7" s="304">
        <f t="shared" si="5"/>
        <v>0</v>
      </c>
      <c r="CX7" s="304">
        <f t="shared" si="5"/>
        <v>0</v>
      </c>
      <c r="CY7" s="304">
        <f t="shared" si="5"/>
        <v>0</v>
      </c>
      <c r="CZ7" s="304">
        <f t="shared" si="5"/>
        <v>0</v>
      </c>
      <c r="DA7" s="307">
        <v>0</v>
      </c>
      <c r="DB7" s="307">
        <f>DB8</f>
        <v>0</v>
      </c>
      <c r="DC7" s="307">
        <f>DC8</f>
        <v>0</v>
      </c>
      <c r="DD7" s="307">
        <f>DD8</f>
        <v>0</v>
      </c>
      <c r="DE7" s="307">
        <v>0</v>
      </c>
      <c r="DF7" s="304">
        <f>DF8</f>
        <v>0</v>
      </c>
      <c r="DG7" s="304">
        <f>DG8</f>
        <v>0</v>
      </c>
      <c r="DH7" s="304">
        <f>DH8</f>
        <v>0</v>
      </c>
      <c r="DI7" s="316">
        <f>DI8</f>
        <v>0</v>
      </c>
      <c r="DJ7" s="317">
        <f>DJ8</f>
        <v>0</v>
      </c>
    </row>
    <row r="8" ht="22.5" customHeight="1" spans="1:114">
      <c r="A8" s="248" t="s">
        <v>277</v>
      </c>
      <c r="B8" s="249"/>
      <c r="C8" s="156"/>
      <c r="D8" s="156" t="s">
        <v>278</v>
      </c>
      <c r="E8" s="304">
        <v>7879.64</v>
      </c>
      <c r="F8" s="304">
        <v>0</v>
      </c>
      <c r="G8" s="304">
        <f t="shared" ref="G8:S8" si="6">G9</f>
        <v>0</v>
      </c>
      <c r="H8" s="304">
        <f t="shared" si="6"/>
        <v>0</v>
      </c>
      <c r="I8" s="304">
        <f t="shared" si="6"/>
        <v>0</v>
      </c>
      <c r="J8" s="304">
        <f t="shared" si="6"/>
        <v>0</v>
      </c>
      <c r="K8" s="304">
        <f t="shared" si="6"/>
        <v>0</v>
      </c>
      <c r="L8" s="304">
        <f t="shared" si="6"/>
        <v>0</v>
      </c>
      <c r="M8" s="304">
        <f t="shared" si="6"/>
        <v>0</v>
      </c>
      <c r="N8" s="304">
        <f t="shared" si="6"/>
        <v>0</v>
      </c>
      <c r="O8" s="304">
        <f t="shared" si="6"/>
        <v>0</v>
      </c>
      <c r="P8" s="304">
        <f t="shared" si="6"/>
        <v>0</v>
      </c>
      <c r="Q8" s="304">
        <f t="shared" si="6"/>
        <v>0</v>
      </c>
      <c r="R8" s="304">
        <f t="shared" si="6"/>
        <v>0</v>
      </c>
      <c r="S8" s="304">
        <f t="shared" si="6"/>
        <v>0</v>
      </c>
      <c r="T8" s="307">
        <v>7879.64</v>
      </c>
      <c r="U8" s="304">
        <f t="shared" ref="U8:AT8" si="7">U9</f>
        <v>0</v>
      </c>
      <c r="V8" s="304">
        <f t="shared" si="7"/>
        <v>0</v>
      </c>
      <c r="W8" s="304">
        <f t="shared" si="7"/>
        <v>380</v>
      </c>
      <c r="X8" s="304">
        <f t="shared" si="7"/>
        <v>0</v>
      </c>
      <c r="Y8" s="304">
        <f t="shared" si="7"/>
        <v>0</v>
      </c>
      <c r="Z8" s="304">
        <f t="shared" si="7"/>
        <v>0</v>
      </c>
      <c r="AA8" s="304">
        <f t="shared" si="7"/>
        <v>0</v>
      </c>
      <c r="AB8" s="304">
        <f t="shared" si="7"/>
        <v>0</v>
      </c>
      <c r="AC8" s="304">
        <f t="shared" si="7"/>
        <v>0</v>
      </c>
      <c r="AD8" s="304">
        <f t="shared" si="7"/>
        <v>0</v>
      </c>
      <c r="AE8" s="311">
        <f t="shared" si="7"/>
        <v>0</v>
      </c>
      <c r="AF8" s="304">
        <f t="shared" si="7"/>
        <v>0</v>
      </c>
      <c r="AG8" s="304">
        <f t="shared" si="7"/>
        <v>0</v>
      </c>
      <c r="AH8" s="304">
        <f t="shared" si="7"/>
        <v>0</v>
      </c>
      <c r="AI8" s="304">
        <f t="shared" si="7"/>
        <v>0</v>
      </c>
      <c r="AJ8" s="304">
        <f t="shared" si="7"/>
        <v>0</v>
      </c>
      <c r="AK8" s="304">
        <f t="shared" si="7"/>
        <v>0</v>
      </c>
      <c r="AL8" s="304">
        <f t="shared" si="7"/>
        <v>0</v>
      </c>
      <c r="AM8" s="304">
        <f t="shared" si="7"/>
        <v>0</v>
      </c>
      <c r="AN8" s="304">
        <f t="shared" si="7"/>
        <v>0</v>
      </c>
      <c r="AO8" s="304">
        <f t="shared" si="7"/>
        <v>0</v>
      </c>
      <c r="AP8" s="304">
        <f t="shared" si="7"/>
        <v>0</v>
      </c>
      <c r="AQ8" s="304">
        <f t="shared" si="7"/>
        <v>0</v>
      </c>
      <c r="AR8" s="304">
        <f t="shared" si="7"/>
        <v>0</v>
      </c>
      <c r="AS8" s="304">
        <f t="shared" si="7"/>
        <v>0</v>
      </c>
      <c r="AT8" s="304">
        <f t="shared" si="7"/>
        <v>7499.64</v>
      </c>
      <c r="AU8" s="307">
        <v>0</v>
      </c>
      <c r="AV8" s="304">
        <f t="shared" ref="AV8:BG8" si="8">AV9</f>
        <v>0</v>
      </c>
      <c r="AW8" s="304">
        <f t="shared" si="8"/>
        <v>0</v>
      </c>
      <c r="AX8" s="304">
        <f t="shared" si="8"/>
        <v>0</v>
      </c>
      <c r="AY8" s="304">
        <f t="shared" si="8"/>
        <v>0</v>
      </c>
      <c r="AZ8" s="304">
        <f t="shared" si="8"/>
        <v>0</v>
      </c>
      <c r="BA8" s="304">
        <f t="shared" si="8"/>
        <v>0</v>
      </c>
      <c r="BB8" s="304">
        <f t="shared" si="8"/>
        <v>0</v>
      </c>
      <c r="BC8" s="304">
        <f t="shared" si="8"/>
        <v>0</v>
      </c>
      <c r="BD8" s="304">
        <f t="shared" si="8"/>
        <v>0</v>
      </c>
      <c r="BE8" s="304">
        <f t="shared" si="8"/>
        <v>0</v>
      </c>
      <c r="BF8" s="304">
        <f t="shared" si="8"/>
        <v>0</v>
      </c>
      <c r="BG8" s="304">
        <f t="shared" si="8"/>
        <v>0</v>
      </c>
      <c r="BH8" s="307">
        <v>0</v>
      </c>
      <c r="BI8" s="304">
        <f>BI9</f>
        <v>0</v>
      </c>
      <c r="BJ8" s="304">
        <f>BJ9</f>
        <v>0</v>
      </c>
      <c r="BK8" s="304">
        <f>BK9</f>
        <v>0</v>
      </c>
      <c r="BL8" s="304">
        <f>BL9</f>
        <v>0</v>
      </c>
      <c r="BM8" s="307">
        <v>0</v>
      </c>
      <c r="BN8" s="307">
        <f t="shared" ref="BN8:BY8" si="9">BN9</f>
        <v>0</v>
      </c>
      <c r="BO8" s="307">
        <f t="shared" si="9"/>
        <v>0</v>
      </c>
      <c r="BP8" s="307">
        <f t="shared" si="9"/>
        <v>0</v>
      </c>
      <c r="BQ8" s="307">
        <f t="shared" si="9"/>
        <v>0</v>
      </c>
      <c r="BR8" s="307">
        <f t="shared" si="9"/>
        <v>0</v>
      </c>
      <c r="BS8" s="307">
        <f t="shared" si="9"/>
        <v>0</v>
      </c>
      <c r="BT8" s="307">
        <f t="shared" si="9"/>
        <v>0</v>
      </c>
      <c r="BU8" s="307">
        <f t="shared" si="9"/>
        <v>0</v>
      </c>
      <c r="BV8" s="307">
        <f t="shared" si="9"/>
        <v>0</v>
      </c>
      <c r="BW8" s="307">
        <f t="shared" si="9"/>
        <v>0</v>
      </c>
      <c r="BX8" s="307">
        <f t="shared" si="9"/>
        <v>0</v>
      </c>
      <c r="BY8" s="307">
        <f t="shared" si="9"/>
        <v>0</v>
      </c>
      <c r="BZ8" s="307">
        <v>0</v>
      </c>
      <c r="CA8" s="304">
        <f t="shared" ref="CA8:CP8" si="10">CA9</f>
        <v>0</v>
      </c>
      <c r="CB8" s="304">
        <f t="shared" si="10"/>
        <v>0</v>
      </c>
      <c r="CC8" s="304">
        <f t="shared" si="10"/>
        <v>0</v>
      </c>
      <c r="CD8" s="304">
        <f t="shared" si="10"/>
        <v>0</v>
      </c>
      <c r="CE8" s="311">
        <f t="shared" si="10"/>
        <v>0</v>
      </c>
      <c r="CF8" s="311">
        <f t="shared" si="10"/>
        <v>0</v>
      </c>
      <c r="CG8" s="311">
        <f t="shared" si="10"/>
        <v>0</v>
      </c>
      <c r="CH8" s="304">
        <f t="shared" si="10"/>
        <v>0</v>
      </c>
      <c r="CI8" s="304">
        <f t="shared" si="10"/>
        <v>0</v>
      </c>
      <c r="CJ8" s="304">
        <f t="shared" si="10"/>
        <v>0</v>
      </c>
      <c r="CK8" s="304">
        <f t="shared" si="10"/>
        <v>0</v>
      </c>
      <c r="CL8" s="304">
        <f t="shared" si="10"/>
        <v>0</v>
      </c>
      <c r="CM8" s="304">
        <f t="shared" si="10"/>
        <v>0</v>
      </c>
      <c r="CN8" s="304">
        <f t="shared" si="10"/>
        <v>0</v>
      </c>
      <c r="CO8" s="304">
        <f t="shared" si="10"/>
        <v>0</v>
      </c>
      <c r="CP8" s="304">
        <f t="shared" si="10"/>
        <v>0</v>
      </c>
      <c r="CQ8" s="307">
        <v>0</v>
      </c>
      <c r="CR8" s="307">
        <f>CR9</f>
        <v>0</v>
      </c>
      <c r="CS8" s="307">
        <f>CS9</f>
        <v>0</v>
      </c>
      <c r="CT8" s="307">
        <v>0</v>
      </c>
      <c r="CU8" s="304">
        <f t="shared" ref="CU8:CZ8" si="11">CU9</f>
        <v>0</v>
      </c>
      <c r="CV8" s="304">
        <f t="shared" si="11"/>
        <v>0</v>
      </c>
      <c r="CW8" s="304">
        <f t="shared" si="11"/>
        <v>0</v>
      </c>
      <c r="CX8" s="304">
        <f t="shared" si="11"/>
        <v>0</v>
      </c>
      <c r="CY8" s="304">
        <f t="shared" si="11"/>
        <v>0</v>
      </c>
      <c r="CZ8" s="304">
        <f t="shared" si="11"/>
        <v>0</v>
      </c>
      <c r="DA8" s="307">
        <v>0</v>
      </c>
      <c r="DB8" s="307">
        <f>DB9</f>
        <v>0</v>
      </c>
      <c r="DC8" s="307">
        <f>DC9</f>
        <v>0</v>
      </c>
      <c r="DD8" s="307">
        <f>DD9</f>
        <v>0</v>
      </c>
      <c r="DE8" s="307">
        <v>0</v>
      </c>
      <c r="DF8" s="304">
        <f>DF9</f>
        <v>0</v>
      </c>
      <c r="DG8" s="304">
        <f>DG9</f>
        <v>0</v>
      </c>
      <c r="DH8" s="304">
        <f>DH9</f>
        <v>0</v>
      </c>
      <c r="DI8" s="316">
        <f>DI9</f>
        <v>0</v>
      </c>
      <c r="DJ8" s="317">
        <f>DJ9</f>
        <v>0</v>
      </c>
    </row>
    <row r="9" ht="22.5" customHeight="1" spans="1:114">
      <c r="A9" s="248" t="s">
        <v>285</v>
      </c>
      <c r="B9" s="249"/>
      <c r="C9" s="156"/>
      <c r="D9" s="156" t="s">
        <v>286</v>
      </c>
      <c r="E9" s="304">
        <v>7879.64</v>
      </c>
      <c r="F9" s="304">
        <v>0</v>
      </c>
      <c r="G9" s="304">
        <f t="shared" ref="G9:S9" si="12">G10</f>
        <v>0</v>
      </c>
      <c r="H9" s="304">
        <f t="shared" si="12"/>
        <v>0</v>
      </c>
      <c r="I9" s="304">
        <f t="shared" si="12"/>
        <v>0</v>
      </c>
      <c r="J9" s="304">
        <f t="shared" si="12"/>
        <v>0</v>
      </c>
      <c r="K9" s="304">
        <f t="shared" si="12"/>
        <v>0</v>
      </c>
      <c r="L9" s="304">
        <f t="shared" si="12"/>
        <v>0</v>
      </c>
      <c r="M9" s="304">
        <f t="shared" si="12"/>
        <v>0</v>
      </c>
      <c r="N9" s="304">
        <f t="shared" si="12"/>
        <v>0</v>
      </c>
      <c r="O9" s="304">
        <f t="shared" si="12"/>
        <v>0</v>
      </c>
      <c r="P9" s="304">
        <f t="shared" si="12"/>
        <v>0</v>
      </c>
      <c r="Q9" s="304">
        <f t="shared" si="12"/>
        <v>0</v>
      </c>
      <c r="R9" s="304">
        <f t="shared" si="12"/>
        <v>0</v>
      </c>
      <c r="S9" s="304">
        <f t="shared" si="12"/>
        <v>0</v>
      </c>
      <c r="T9" s="307">
        <v>7879.64</v>
      </c>
      <c r="U9" s="304">
        <f t="shared" ref="U9:AT9" si="13">U10</f>
        <v>0</v>
      </c>
      <c r="V9" s="304">
        <f t="shared" si="13"/>
        <v>0</v>
      </c>
      <c r="W9" s="304">
        <f t="shared" si="13"/>
        <v>380</v>
      </c>
      <c r="X9" s="304">
        <f t="shared" si="13"/>
        <v>0</v>
      </c>
      <c r="Y9" s="304">
        <f t="shared" si="13"/>
        <v>0</v>
      </c>
      <c r="Z9" s="304">
        <f t="shared" si="13"/>
        <v>0</v>
      </c>
      <c r="AA9" s="304">
        <f t="shared" si="13"/>
        <v>0</v>
      </c>
      <c r="AB9" s="304">
        <f t="shared" si="13"/>
        <v>0</v>
      </c>
      <c r="AC9" s="304">
        <f t="shared" si="13"/>
        <v>0</v>
      </c>
      <c r="AD9" s="304">
        <f t="shared" si="13"/>
        <v>0</v>
      </c>
      <c r="AE9" s="311">
        <f t="shared" si="13"/>
        <v>0</v>
      </c>
      <c r="AF9" s="304">
        <f t="shared" si="13"/>
        <v>0</v>
      </c>
      <c r="AG9" s="304">
        <f t="shared" si="13"/>
        <v>0</v>
      </c>
      <c r="AH9" s="304">
        <f t="shared" si="13"/>
        <v>0</v>
      </c>
      <c r="AI9" s="304">
        <f t="shared" si="13"/>
        <v>0</v>
      </c>
      <c r="AJ9" s="304">
        <f t="shared" si="13"/>
        <v>0</v>
      </c>
      <c r="AK9" s="304">
        <f t="shared" si="13"/>
        <v>0</v>
      </c>
      <c r="AL9" s="304">
        <f t="shared" si="13"/>
        <v>0</v>
      </c>
      <c r="AM9" s="304">
        <f t="shared" si="13"/>
        <v>0</v>
      </c>
      <c r="AN9" s="304">
        <f t="shared" si="13"/>
        <v>0</v>
      </c>
      <c r="AO9" s="304">
        <f t="shared" si="13"/>
        <v>0</v>
      </c>
      <c r="AP9" s="304">
        <f t="shared" si="13"/>
        <v>0</v>
      </c>
      <c r="AQ9" s="304">
        <f t="shared" si="13"/>
        <v>0</v>
      </c>
      <c r="AR9" s="304">
        <f t="shared" si="13"/>
        <v>0</v>
      </c>
      <c r="AS9" s="304">
        <f t="shared" si="13"/>
        <v>0</v>
      </c>
      <c r="AT9" s="304">
        <f t="shared" si="13"/>
        <v>7499.64</v>
      </c>
      <c r="AU9" s="307">
        <v>0</v>
      </c>
      <c r="AV9" s="304">
        <f t="shared" ref="AV9:BG9" si="14">AV10</f>
        <v>0</v>
      </c>
      <c r="AW9" s="304">
        <f t="shared" si="14"/>
        <v>0</v>
      </c>
      <c r="AX9" s="304">
        <f t="shared" si="14"/>
        <v>0</v>
      </c>
      <c r="AY9" s="304">
        <f t="shared" si="14"/>
        <v>0</v>
      </c>
      <c r="AZ9" s="304">
        <f t="shared" si="14"/>
        <v>0</v>
      </c>
      <c r="BA9" s="304">
        <f t="shared" si="14"/>
        <v>0</v>
      </c>
      <c r="BB9" s="304">
        <f t="shared" si="14"/>
        <v>0</v>
      </c>
      <c r="BC9" s="304">
        <f t="shared" si="14"/>
        <v>0</v>
      </c>
      <c r="BD9" s="304">
        <f t="shared" si="14"/>
        <v>0</v>
      </c>
      <c r="BE9" s="304">
        <f t="shared" si="14"/>
        <v>0</v>
      </c>
      <c r="BF9" s="304">
        <f t="shared" si="14"/>
        <v>0</v>
      </c>
      <c r="BG9" s="304">
        <f t="shared" si="14"/>
        <v>0</v>
      </c>
      <c r="BH9" s="307">
        <v>0</v>
      </c>
      <c r="BI9" s="304">
        <f>BI10</f>
        <v>0</v>
      </c>
      <c r="BJ9" s="304">
        <f>BJ10</f>
        <v>0</v>
      </c>
      <c r="BK9" s="304">
        <f>BK10</f>
        <v>0</v>
      </c>
      <c r="BL9" s="304">
        <f>BL10</f>
        <v>0</v>
      </c>
      <c r="BM9" s="307">
        <v>0</v>
      </c>
      <c r="BN9" s="307">
        <f t="shared" ref="BN9:BY9" si="15">BN10</f>
        <v>0</v>
      </c>
      <c r="BO9" s="307">
        <f t="shared" si="15"/>
        <v>0</v>
      </c>
      <c r="BP9" s="307">
        <f t="shared" si="15"/>
        <v>0</v>
      </c>
      <c r="BQ9" s="307">
        <f t="shared" si="15"/>
        <v>0</v>
      </c>
      <c r="BR9" s="307">
        <f t="shared" si="15"/>
        <v>0</v>
      </c>
      <c r="BS9" s="307">
        <f t="shared" si="15"/>
        <v>0</v>
      </c>
      <c r="BT9" s="307">
        <f t="shared" si="15"/>
        <v>0</v>
      </c>
      <c r="BU9" s="307">
        <f t="shared" si="15"/>
        <v>0</v>
      </c>
      <c r="BV9" s="307">
        <f t="shared" si="15"/>
        <v>0</v>
      </c>
      <c r="BW9" s="307">
        <f t="shared" si="15"/>
        <v>0</v>
      </c>
      <c r="BX9" s="307">
        <f t="shared" si="15"/>
        <v>0</v>
      </c>
      <c r="BY9" s="307">
        <f t="shared" si="15"/>
        <v>0</v>
      </c>
      <c r="BZ9" s="307">
        <v>0</v>
      </c>
      <c r="CA9" s="304">
        <f t="shared" ref="CA9:CP9" si="16">CA10</f>
        <v>0</v>
      </c>
      <c r="CB9" s="304">
        <f t="shared" si="16"/>
        <v>0</v>
      </c>
      <c r="CC9" s="304">
        <f t="shared" si="16"/>
        <v>0</v>
      </c>
      <c r="CD9" s="304">
        <f t="shared" si="16"/>
        <v>0</v>
      </c>
      <c r="CE9" s="311">
        <f t="shared" si="16"/>
        <v>0</v>
      </c>
      <c r="CF9" s="311">
        <f t="shared" si="16"/>
        <v>0</v>
      </c>
      <c r="CG9" s="311">
        <f t="shared" si="16"/>
        <v>0</v>
      </c>
      <c r="CH9" s="304">
        <f t="shared" si="16"/>
        <v>0</v>
      </c>
      <c r="CI9" s="304">
        <f t="shared" si="16"/>
        <v>0</v>
      </c>
      <c r="CJ9" s="304">
        <f t="shared" si="16"/>
        <v>0</v>
      </c>
      <c r="CK9" s="304">
        <f t="shared" si="16"/>
        <v>0</v>
      </c>
      <c r="CL9" s="304">
        <f t="shared" si="16"/>
        <v>0</v>
      </c>
      <c r="CM9" s="304">
        <f t="shared" si="16"/>
        <v>0</v>
      </c>
      <c r="CN9" s="304">
        <f t="shared" si="16"/>
        <v>0</v>
      </c>
      <c r="CO9" s="304">
        <f t="shared" si="16"/>
        <v>0</v>
      </c>
      <c r="CP9" s="304">
        <f t="shared" si="16"/>
        <v>0</v>
      </c>
      <c r="CQ9" s="307">
        <v>0</v>
      </c>
      <c r="CR9" s="307">
        <f>CR10</f>
        <v>0</v>
      </c>
      <c r="CS9" s="307">
        <f>CS10</f>
        <v>0</v>
      </c>
      <c r="CT9" s="307">
        <v>0</v>
      </c>
      <c r="CU9" s="304">
        <f t="shared" ref="CU9:CZ9" si="17">CU10</f>
        <v>0</v>
      </c>
      <c r="CV9" s="304">
        <f t="shared" si="17"/>
        <v>0</v>
      </c>
      <c r="CW9" s="304">
        <f t="shared" si="17"/>
        <v>0</v>
      </c>
      <c r="CX9" s="304">
        <f t="shared" si="17"/>
        <v>0</v>
      </c>
      <c r="CY9" s="304">
        <f t="shared" si="17"/>
        <v>0</v>
      </c>
      <c r="CZ9" s="304">
        <f t="shared" si="17"/>
        <v>0</v>
      </c>
      <c r="DA9" s="307">
        <v>0</v>
      </c>
      <c r="DB9" s="307">
        <f>DB10</f>
        <v>0</v>
      </c>
      <c r="DC9" s="307">
        <f>DC10</f>
        <v>0</v>
      </c>
      <c r="DD9" s="307">
        <f>DD10</f>
        <v>0</v>
      </c>
      <c r="DE9" s="307">
        <v>0</v>
      </c>
      <c r="DF9" s="304">
        <f>DF10</f>
        <v>0</v>
      </c>
      <c r="DG9" s="304">
        <f>DG10</f>
        <v>0</v>
      </c>
      <c r="DH9" s="304">
        <f>DH10</f>
        <v>0</v>
      </c>
      <c r="DI9" s="316">
        <f>DI10</f>
        <v>0</v>
      </c>
      <c r="DJ9" s="317">
        <f>DJ10</f>
        <v>0</v>
      </c>
    </row>
    <row r="10" ht="22.5" customHeight="1" spans="1:114">
      <c r="A10" s="252" t="s">
        <v>291</v>
      </c>
      <c r="B10" s="253"/>
      <c r="C10" s="160"/>
      <c r="D10" s="160" t="s">
        <v>292</v>
      </c>
      <c r="E10" s="304">
        <v>7879.64</v>
      </c>
      <c r="F10" s="304">
        <v>0</v>
      </c>
      <c r="G10" s="305">
        <v>0</v>
      </c>
      <c r="H10" s="305">
        <v>0</v>
      </c>
      <c r="I10" s="305">
        <v>0</v>
      </c>
      <c r="J10" s="305">
        <v>0</v>
      </c>
      <c r="K10" s="305">
        <v>0</v>
      </c>
      <c r="L10" s="305">
        <v>0</v>
      </c>
      <c r="M10" s="305">
        <v>0</v>
      </c>
      <c r="N10" s="305">
        <v>0</v>
      </c>
      <c r="O10" s="305">
        <v>0</v>
      </c>
      <c r="P10" s="305">
        <v>0</v>
      </c>
      <c r="Q10" s="305">
        <v>0</v>
      </c>
      <c r="R10" s="305">
        <v>0</v>
      </c>
      <c r="S10" s="305">
        <v>0</v>
      </c>
      <c r="T10" s="307">
        <v>7879.64</v>
      </c>
      <c r="U10" s="305">
        <v>0</v>
      </c>
      <c r="V10" s="305">
        <v>0</v>
      </c>
      <c r="W10" s="305">
        <v>380</v>
      </c>
      <c r="X10" s="305">
        <v>0</v>
      </c>
      <c r="Y10" s="305">
        <v>0</v>
      </c>
      <c r="Z10" s="305">
        <v>0</v>
      </c>
      <c r="AA10" s="305">
        <v>0</v>
      </c>
      <c r="AB10" s="305">
        <v>0</v>
      </c>
      <c r="AC10" s="305">
        <v>0</v>
      </c>
      <c r="AD10" s="305">
        <v>0</v>
      </c>
      <c r="AE10" s="312">
        <v>0</v>
      </c>
      <c r="AF10" s="305">
        <v>0</v>
      </c>
      <c r="AG10" s="305">
        <v>0</v>
      </c>
      <c r="AH10" s="305">
        <v>0</v>
      </c>
      <c r="AI10" s="305">
        <v>0</v>
      </c>
      <c r="AJ10" s="305">
        <v>0</v>
      </c>
      <c r="AK10" s="305">
        <v>0</v>
      </c>
      <c r="AL10" s="305">
        <v>0</v>
      </c>
      <c r="AM10" s="305">
        <v>0</v>
      </c>
      <c r="AN10" s="305">
        <v>0</v>
      </c>
      <c r="AO10" s="305">
        <v>0</v>
      </c>
      <c r="AP10" s="305">
        <v>0</v>
      </c>
      <c r="AQ10" s="305">
        <v>0</v>
      </c>
      <c r="AR10" s="305">
        <v>0</v>
      </c>
      <c r="AS10" s="305">
        <v>0</v>
      </c>
      <c r="AT10" s="305">
        <v>7499.64</v>
      </c>
      <c r="AU10" s="307">
        <v>0</v>
      </c>
      <c r="AV10" s="305">
        <v>0</v>
      </c>
      <c r="AW10" s="305">
        <v>0</v>
      </c>
      <c r="AX10" s="305">
        <v>0</v>
      </c>
      <c r="AY10" s="305">
        <v>0</v>
      </c>
      <c r="AZ10" s="305">
        <v>0</v>
      </c>
      <c r="BA10" s="305">
        <v>0</v>
      </c>
      <c r="BB10" s="305">
        <v>0</v>
      </c>
      <c r="BC10" s="305">
        <v>0</v>
      </c>
      <c r="BD10" s="305">
        <v>0</v>
      </c>
      <c r="BE10" s="305">
        <v>0</v>
      </c>
      <c r="BF10" s="305">
        <v>0</v>
      </c>
      <c r="BG10" s="305">
        <v>0</v>
      </c>
      <c r="BH10" s="307">
        <v>0</v>
      </c>
      <c r="BI10" s="305">
        <v>0</v>
      </c>
      <c r="BJ10" s="305">
        <v>0</v>
      </c>
      <c r="BK10" s="305">
        <v>0</v>
      </c>
      <c r="BL10" s="305">
        <v>0</v>
      </c>
      <c r="BM10" s="307">
        <v>0</v>
      </c>
      <c r="BN10" s="314">
        <v>0</v>
      </c>
      <c r="BO10" s="314">
        <v>0</v>
      </c>
      <c r="BP10" s="314">
        <v>0</v>
      </c>
      <c r="BQ10" s="314">
        <v>0</v>
      </c>
      <c r="BR10" s="314">
        <v>0</v>
      </c>
      <c r="BS10" s="314">
        <v>0</v>
      </c>
      <c r="BT10" s="314">
        <v>0</v>
      </c>
      <c r="BU10" s="314">
        <v>0</v>
      </c>
      <c r="BV10" s="314">
        <v>0</v>
      </c>
      <c r="BW10" s="314">
        <v>0</v>
      </c>
      <c r="BX10" s="314">
        <v>0</v>
      </c>
      <c r="BY10" s="314">
        <v>0</v>
      </c>
      <c r="BZ10" s="307">
        <v>0</v>
      </c>
      <c r="CA10" s="305">
        <v>0</v>
      </c>
      <c r="CB10" s="305">
        <v>0</v>
      </c>
      <c r="CC10" s="305">
        <v>0</v>
      </c>
      <c r="CD10" s="305">
        <v>0</v>
      </c>
      <c r="CE10" s="312">
        <v>0</v>
      </c>
      <c r="CF10" s="312">
        <v>0</v>
      </c>
      <c r="CG10" s="312">
        <v>0</v>
      </c>
      <c r="CH10" s="305">
        <v>0</v>
      </c>
      <c r="CI10" s="305">
        <v>0</v>
      </c>
      <c r="CJ10" s="305">
        <v>0</v>
      </c>
      <c r="CK10" s="305">
        <v>0</v>
      </c>
      <c r="CL10" s="305">
        <v>0</v>
      </c>
      <c r="CM10" s="305">
        <v>0</v>
      </c>
      <c r="CN10" s="305">
        <v>0</v>
      </c>
      <c r="CO10" s="305">
        <v>0</v>
      </c>
      <c r="CP10" s="305">
        <v>0</v>
      </c>
      <c r="CQ10" s="307">
        <v>0</v>
      </c>
      <c r="CR10" s="314">
        <v>0</v>
      </c>
      <c r="CS10" s="314">
        <v>0</v>
      </c>
      <c r="CT10" s="307">
        <v>0</v>
      </c>
      <c r="CU10" s="305">
        <v>0</v>
      </c>
      <c r="CV10" s="305">
        <v>0</v>
      </c>
      <c r="CW10" s="305">
        <v>0</v>
      </c>
      <c r="CX10" s="305">
        <v>0</v>
      </c>
      <c r="CY10" s="305">
        <v>0</v>
      </c>
      <c r="CZ10" s="305">
        <v>0</v>
      </c>
      <c r="DA10" s="307">
        <v>0</v>
      </c>
      <c r="DB10" s="314">
        <v>0</v>
      </c>
      <c r="DC10" s="314">
        <v>0</v>
      </c>
      <c r="DD10" s="314">
        <v>0</v>
      </c>
      <c r="DE10" s="307">
        <v>0</v>
      </c>
      <c r="DF10" s="305">
        <v>0</v>
      </c>
      <c r="DG10" s="305">
        <v>0</v>
      </c>
      <c r="DH10" s="305">
        <v>0</v>
      </c>
      <c r="DI10" s="318">
        <v>0</v>
      </c>
      <c r="DJ10" s="319">
        <v>0</v>
      </c>
    </row>
    <row r="11" s="301" customFormat="1" ht="22.5" customHeight="1" spans="1:114">
      <c r="A11" s="256"/>
      <c r="B11" s="256"/>
      <c r="C11" s="256"/>
      <c r="D11" s="256"/>
      <c r="E11" s="306"/>
      <c r="F11" s="306"/>
      <c r="G11" s="306"/>
      <c r="H11" s="306"/>
      <c r="I11" s="306"/>
      <c r="J11" s="306"/>
      <c r="K11" s="306"/>
      <c r="L11" s="306"/>
      <c r="M11" s="306"/>
      <c r="N11" s="306"/>
      <c r="O11" s="306"/>
      <c r="P11" s="306"/>
      <c r="Q11" s="306"/>
      <c r="R11" s="306"/>
      <c r="S11" s="306"/>
      <c r="T11" s="308"/>
      <c r="U11" s="306"/>
      <c r="V11" s="306"/>
      <c r="W11" s="306"/>
      <c r="X11" s="306"/>
      <c r="Y11" s="306"/>
      <c r="Z11" s="306"/>
      <c r="AA11" s="306"/>
      <c r="AB11" s="306"/>
      <c r="AC11" s="306"/>
      <c r="AD11" s="306"/>
      <c r="AE11" s="313"/>
      <c r="AF11" s="306"/>
      <c r="AG11" s="306"/>
      <c r="AH11" s="306"/>
      <c r="AI11" s="306"/>
      <c r="AJ11" s="306"/>
      <c r="AK11" s="306"/>
      <c r="AL11" s="306"/>
      <c r="AM11" s="306"/>
      <c r="AN11" s="306"/>
      <c r="AO11" s="306"/>
      <c r="AP11" s="306"/>
      <c r="AQ11" s="306"/>
      <c r="AR11" s="306"/>
      <c r="AS11" s="306"/>
      <c r="AT11" s="306"/>
      <c r="AU11" s="308"/>
      <c r="AV11" s="306"/>
      <c r="AW11" s="306"/>
      <c r="AX11" s="306"/>
      <c r="AY11" s="306"/>
      <c r="AZ11" s="306"/>
      <c r="BA11" s="306"/>
      <c r="BB11" s="306"/>
      <c r="BC11" s="306"/>
      <c r="BD11" s="306"/>
      <c r="BE11" s="306"/>
      <c r="BF11" s="306"/>
      <c r="BG11" s="306"/>
      <c r="BH11" s="308"/>
      <c r="BI11" s="306"/>
      <c r="BJ11" s="306"/>
      <c r="BK11" s="306"/>
      <c r="BL11" s="306"/>
      <c r="BM11" s="308"/>
      <c r="BN11" s="306"/>
      <c r="BO11" s="306"/>
      <c r="BP11" s="306"/>
      <c r="BQ11" s="306"/>
      <c r="BR11" s="306"/>
      <c r="BS11" s="306"/>
      <c r="BT11" s="306"/>
      <c r="BU11" s="306"/>
      <c r="BV11" s="306"/>
      <c r="BW11" s="306"/>
      <c r="BX11" s="306"/>
      <c r="BY11" s="306"/>
      <c r="BZ11" s="308"/>
      <c r="CA11" s="306"/>
      <c r="CB11" s="306"/>
      <c r="CC11" s="306"/>
      <c r="CD11" s="306"/>
      <c r="CE11" s="313"/>
      <c r="CF11" s="313"/>
      <c r="CG11" s="313"/>
      <c r="CH11" s="306"/>
      <c r="CI11" s="306"/>
      <c r="CJ11" s="306"/>
      <c r="CK11" s="306"/>
      <c r="CL11" s="306"/>
      <c r="CM11" s="306"/>
      <c r="CN11" s="306"/>
      <c r="CO11" s="306"/>
      <c r="CP11" s="306"/>
      <c r="CQ11" s="308"/>
      <c r="CR11" s="308"/>
      <c r="CS11" s="308"/>
      <c r="CT11" s="308"/>
      <c r="CU11" s="306"/>
      <c r="CV11" s="306"/>
      <c r="CW11" s="306"/>
      <c r="CX11" s="306"/>
      <c r="CY11" s="315"/>
      <c r="CZ11" s="306"/>
      <c r="DA11" s="308"/>
      <c r="DB11" s="306"/>
      <c r="DC11" s="306"/>
      <c r="DD11" s="306"/>
      <c r="DE11" s="308"/>
      <c r="DF11" s="306"/>
      <c r="DG11" s="306"/>
      <c r="DH11" s="306"/>
      <c r="DI11" s="320"/>
      <c r="DJ11" s="306"/>
    </row>
  </sheetData>
  <mergeCells count="17">
    <mergeCell ref="A1:AM1"/>
    <mergeCell ref="A3:E3"/>
    <mergeCell ref="A4:D4"/>
    <mergeCell ref="F4:S4"/>
    <mergeCell ref="T4:AM4"/>
    <mergeCell ref="AN4:AT4"/>
    <mergeCell ref="AU4:BG4"/>
    <mergeCell ref="BH4:BL4"/>
    <mergeCell ref="BM4:BY4"/>
    <mergeCell ref="BZ4:CP4"/>
    <mergeCell ref="CQ4:CS4"/>
    <mergeCell ref="CT4:CZ4"/>
    <mergeCell ref="DA4:DD4"/>
    <mergeCell ref="DE4:DJ4"/>
    <mergeCell ref="A5:C5"/>
    <mergeCell ref="A11:C11"/>
    <mergeCell ref="E4:E5"/>
  </mergeCells>
  <printOptions horizontalCentered="1" verticalCentered="1"/>
  <pageMargins left="0.52" right="0.1" top="1.25" bottom="0.52" header="0.5" footer="0.5"/>
  <pageSetup paperSize="8" scale="75" orientation="landscape" blackAndWhite="1" useFirstPageNumber="1"/>
  <headerFooter>
    <oddHeader>&amp;L
&amp;16&amp;"Calibri"&amp;K000000编制单位：朔州市红十字会&amp;C
&amp;21&amp;"Calibri"&amp;B&amp;K000000非财政拨款基本支出决算明细表&amp;R
&amp;16&amp;"Calibri"&amp;K000000财决14-1表
&amp;16&amp;"Calibri"&amp;K000000金额单位：元</oddHeader>
    <oddFooter>&amp;C&amp;14&amp;"Calibri"&amp;K0a0000第 &amp;P&amp;14&amp;"Calibri"&amp;K0a0000 页，共 &amp;N&amp;14&amp;"Calibri"&amp;K0a0000 页</oddFooter>
  </headerFooter>
  <tableParts count="1">
    <tablePart r:id="rId1"/>
  </tablePart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Q15"/>
  <sheetViews>
    <sheetView showGridLines="0" zoomScale="99" zoomScaleNormal="99" workbookViewId="0">
      <pane xSplit="4" ySplit="7" topLeftCell="E8" activePane="bottomRight" state="frozen"/>
      <selection/>
      <selection pane="topRight"/>
      <selection pane="bottomLeft"/>
      <selection pane="bottomRight" activeCell="A1" sqref="A1:AT1"/>
    </sheetView>
  </sheetViews>
  <sheetFormatPr defaultColWidth="9" defaultRowHeight="14.25" customHeight="1"/>
  <cols>
    <col min="1" max="3" width="3.5" style="266" customWidth="1"/>
    <col min="4" max="4" width="32.5" style="266" customWidth="1"/>
    <col min="5" max="5" width="18.75" style="266" customWidth="1"/>
    <col min="6" max="6" width="15" style="266" customWidth="1"/>
    <col min="7" max="7" width="32.5" style="266" customWidth="1"/>
    <col min="8" max="8" width="18.75" style="266" customWidth="1"/>
    <col min="9" max="9" width="12.5" style="266" customWidth="1"/>
    <col min="10" max="10" width="8.75" style="266" customWidth="1"/>
    <col min="12" max="46" width="18.75" style="267" customWidth="1"/>
    <col min="47" max="109" width="18.75" style="266" customWidth="1"/>
    <col min="110" max="110" width="18.75" customWidth="1"/>
    <col min="111" max="119" width="18.75" style="266" customWidth="1"/>
    <col min="120" max="120" width="18.75" customWidth="1"/>
    <col min="121" max="121" width="18.75" style="266" customWidth="1"/>
  </cols>
  <sheetData>
    <row r="1" s="262" customFormat="1" ht="21" customHeight="1" spans="1:119">
      <c r="A1" s="245" t="s">
        <v>632</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S1" s="279"/>
      <c r="BT1" s="279"/>
      <c r="BU1" s="279"/>
      <c r="BV1" s="279"/>
      <c r="BW1" s="279"/>
      <c r="BX1" s="279"/>
      <c r="BY1" s="279"/>
      <c r="BZ1" s="279"/>
      <c r="CA1" s="279"/>
      <c r="CB1" s="279"/>
      <c r="CC1" s="279"/>
      <c r="CD1" s="279"/>
      <c r="CE1" s="279"/>
      <c r="CF1" s="279"/>
      <c r="CG1" s="279"/>
      <c r="CH1" s="279"/>
      <c r="CI1" s="279"/>
      <c r="CJ1" s="279"/>
      <c r="CK1" s="279"/>
      <c r="CL1" s="279"/>
      <c r="CM1" s="279"/>
      <c r="CN1" s="279"/>
      <c r="CO1" s="279"/>
      <c r="CP1" s="279"/>
      <c r="CQ1" s="279"/>
      <c r="CR1" s="279"/>
      <c r="CS1" s="279"/>
      <c r="CT1" s="279"/>
      <c r="CU1" s="279"/>
      <c r="CV1" s="279"/>
      <c r="CW1" s="279"/>
      <c r="CX1" s="279"/>
      <c r="CY1" s="279"/>
      <c r="CZ1" s="279"/>
      <c r="DA1" s="279"/>
      <c r="DB1" s="279"/>
      <c r="DC1" s="279"/>
      <c r="DD1" s="279"/>
      <c r="DE1" s="279"/>
      <c r="DG1" s="279"/>
      <c r="DH1" s="279"/>
      <c r="DI1" s="279"/>
      <c r="DJ1" s="279"/>
      <c r="DK1" s="279"/>
      <c r="DL1" s="279"/>
      <c r="DM1" s="279"/>
      <c r="DN1" s="279"/>
      <c r="DO1" s="279"/>
    </row>
    <row r="2" s="263" customFormat="1" ht="18" customHeight="1" spans="1:121">
      <c r="A2" s="269"/>
      <c r="B2" s="269"/>
      <c r="C2" s="269"/>
      <c r="D2" s="269"/>
      <c r="E2" s="269"/>
      <c r="F2" s="269"/>
      <c r="G2" s="269"/>
      <c r="H2" s="269"/>
      <c r="I2" s="269"/>
      <c r="J2" s="269"/>
      <c r="L2" s="270"/>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t="s">
        <v>593</v>
      </c>
      <c r="AU2" s="280"/>
      <c r="AV2" s="280"/>
      <c r="AW2" s="280"/>
      <c r="AX2" s="280"/>
      <c r="AY2" s="280"/>
      <c r="AZ2" s="280"/>
      <c r="BA2" s="280"/>
      <c r="BB2" s="280"/>
      <c r="BC2" s="280"/>
      <c r="BD2" s="280"/>
      <c r="BE2" s="280"/>
      <c r="BF2" s="280"/>
      <c r="BG2" s="280"/>
      <c r="BH2" s="280"/>
      <c r="BI2" s="280"/>
      <c r="BJ2" s="280"/>
      <c r="BK2" s="280"/>
      <c r="BL2" s="280"/>
      <c r="BM2" s="280"/>
      <c r="BN2" s="280"/>
      <c r="BO2" s="280"/>
      <c r="BP2" s="280"/>
      <c r="BQ2" s="280"/>
      <c r="BR2" s="280"/>
      <c r="BS2" s="280"/>
      <c r="BT2" s="280"/>
      <c r="BU2" s="280"/>
      <c r="BV2" s="280"/>
      <c r="BW2" s="280"/>
      <c r="BX2" s="280"/>
      <c r="BY2" s="280"/>
      <c r="BZ2" s="280"/>
      <c r="CA2" s="280"/>
      <c r="CB2" s="280"/>
      <c r="CC2" s="280"/>
      <c r="CD2" s="280"/>
      <c r="CE2" s="280"/>
      <c r="CF2" s="280"/>
      <c r="CG2" s="280"/>
      <c r="CH2" s="280"/>
      <c r="CI2" s="280"/>
      <c r="CJ2" s="280"/>
      <c r="CK2" s="280"/>
      <c r="CL2" s="280"/>
      <c r="CM2" s="280"/>
      <c r="CN2" s="280"/>
      <c r="CO2" s="280"/>
      <c r="CP2" s="280"/>
      <c r="CQ2" s="280"/>
      <c r="CR2" s="280"/>
      <c r="CS2" s="280"/>
      <c r="CT2" s="280"/>
      <c r="CU2" s="280"/>
      <c r="CV2" s="280"/>
      <c r="CW2" s="280"/>
      <c r="CX2" s="280"/>
      <c r="CY2" s="280"/>
      <c r="CZ2" s="280"/>
      <c r="DA2" s="280"/>
      <c r="DB2" s="280"/>
      <c r="DC2" s="280"/>
      <c r="DD2" s="280"/>
      <c r="DE2" s="280"/>
      <c r="DG2" s="280"/>
      <c r="DH2" s="280"/>
      <c r="DI2" s="280"/>
      <c r="DJ2" s="280"/>
      <c r="DK2" s="280"/>
      <c r="DL2" s="280"/>
      <c r="DM2" s="280"/>
      <c r="DN2" s="280"/>
      <c r="DO2" s="280"/>
      <c r="DQ2" s="290" t="s">
        <v>633</v>
      </c>
    </row>
    <row r="3" s="263" customFormat="1" ht="18" customHeight="1" spans="1:121">
      <c r="A3" s="271" t="s">
        <v>64</v>
      </c>
      <c r="B3" s="272"/>
      <c r="C3" s="272"/>
      <c r="D3" s="272"/>
      <c r="E3" s="272"/>
      <c r="F3" s="272"/>
      <c r="G3" s="272"/>
      <c r="H3" s="272"/>
      <c r="I3" s="272"/>
      <c r="J3" s="272"/>
      <c r="L3" s="273"/>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4" t="s">
        <v>65</v>
      </c>
      <c r="AU3" s="281"/>
      <c r="AV3" s="281"/>
      <c r="AW3" s="281"/>
      <c r="AX3" s="281"/>
      <c r="AY3" s="281"/>
      <c r="AZ3" s="281"/>
      <c r="BA3" s="281"/>
      <c r="BB3" s="281"/>
      <c r="BC3" s="281"/>
      <c r="BD3" s="281"/>
      <c r="BE3" s="281"/>
      <c r="BF3" s="281"/>
      <c r="BG3" s="281"/>
      <c r="BH3" s="281"/>
      <c r="BI3" s="281"/>
      <c r="BJ3" s="281"/>
      <c r="BK3" s="281"/>
      <c r="BL3" s="281"/>
      <c r="BM3" s="281"/>
      <c r="BN3" s="281"/>
      <c r="BO3" s="281"/>
      <c r="BP3" s="281"/>
      <c r="BQ3" s="281"/>
      <c r="BR3" s="281"/>
      <c r="BS3" s="281"/>
      <c r="BT3" s="281"/>
      <c r="BU3" s="281"/>
      <c r="BV3" s="281"/>
      <c r="BW3" s="281"/>
      <c r="BX3" s="281"/>
      <c r="BY3" s="281"/>
      <c r="BZ3" s="281"/>
      <c r="CA3" s="281"/>
      <c r="CB3" s="281"/>
      <c r="CC3" s="281"/>
      <c r="CD3" s="281"/>
      <c r="CE3" s="281"/>
      <c r="CF3" s="281"/>
      <c r="CG3" s="281"/>
      <c r="CH3" s="281"/>
      <c r="CI3" s="281"/>
      <c r="CJ3" s="281"/>
      <c r="CK3" s="281"/>
      <c r="CL3" s="281"/>
      <c r="CM3" s="281"/>
      <c r="CN3" s="281"/>
      <c r="CO3" s="281"/>
      <c r="CP3" s="281"/>
      <c r="CQ3" s="281"/>
      <c r="CR3" s="281"/>
      <c r="CS3" s="281"/>
      <c r="CT3" s="281"/>
      <c r="CU3" s="281"/>
      <c r="CV3" s="281"/>
      <c r="CW3" s="281"/>
      <c r="CX3" s="281"/>
      <c r="CY3" s="281"/>
      <c r="CZ3" s="281"/>
      <c r="DA3" s="281"/>
      <c r="DB3" s="281"/>
      <c r="DC3" s="281"/>
      <c r="DD3" s="281"/>
      <c r="DE3" s="281"/>
      <c r="DG3" s="281"/>
      <c r="DH3" s="281"/>
      <c r="DI3" s="281"/>
      <c r="DJ3" s="281"/>
      <c r="DK3" s="281"/>
      <c r="DL3" s="281"/>
      <c r="DM3" s="281"/>
      <c r="DN3" s="281"/>
      <c r="DO3" s="281"/>
      <c r="DQ3" s="291" t="s">
        <v>65</v>
      </c>
    </row>
    <row r="4" s="264" customFormat="1" ht="18" customHeight="1" spans="1:121">
      <c r="A4" s="145" t="s">
        <v>480</v>
      </c>
      <c r="B4" s="145"/>
      <c r="C4" s="145"/>
      <c r="D4" s="145"/>
      <c r="E4" s="145"/>
      <c r="F4" s="145"/>
      <c r="G4" s="145"/>
      <c r="H4" s="145"/>
      <c r="I4" s="145"/>
      <c r="J4" s="145"/>
      <c r="K4" s="296"/>
      <c r="L4" s="145" t="s">
        <v>262</v>
      </c>
      <c r="M4" s="145" t="s">
        <v>481</v>
      </c>
      <c r="N4" s="145"/>
      <c r="O4" s="145"/>
      <c r="P4" s="145"/>
      <c r="Q4" s="145"/>
      <c r="R4" s="145"/>
      <c r="S4" s="145"/>
      <c r="T4" s="145"/>
      <c r="U4" s="145"/>
      <c r="V4" s="145"/>
      <c r="W4" s="145"/>
      <c r="X4" s="145"/>
      <c r="Y4" s="145"/>
      <c r="Z4" s="145"/>
      <c r="AA4" s="145" t="s">
        <v>482</v>
      </c>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t="s">
        <v>483</v>
      </c>
      <c r="BC4" s="145"/>
      <c r="BD4" s="145"/>
      <c r="BE4" s="145"/>
      <c r="BF4" s="145"/>
      <c r="BG4" s="145"/>
      <c r="BH4" s="145"/>
      <c r="BI4" s="145"/>
      <c r="BJ4" s="145"/>
      <c r="BK4" s="145"/>
      <c r="BL4" s="145"/>
      <c r="BM4" s="145"/>
      <c r="BN4" s="145"/>
      <c r="BO4" s="145" t="s">
        <v>484</v>
      </c>
      <c r="BP4" s="145"/>
      <c r="BQ4" s="145"/>
      <c r="BR4" s="145"/>
      <c r="BS4" s="145"/>
      <c r="BT4" s="145" t="s">
        <v>485</v>
      </c>
      <c r="BU4" s="145"/>
      <c r="BV4" s="145"/>
      <c r="BW4" s="145"/>
      <c r="BX4" s="145"/>
      <c r="BY4" s="145"/>
      <c r="BZ4" s="145"/>
      <c r="CA4" s="145"/>
      <c r="CB4" s="145"/>
      <c r="CC4" s="145"/>
      <c r="CD4" s="145"/>
      <c r="CE4" s="145"/>
      <c r="CF4" s="145"/>
      <c r="CG4" s="145" t="s">
        <v>486</v>
      </c>
      <c r="CH4" s="145"/>
      <c r="CI4" s="145"/>
      <c r="CJ4" s="145"/>
      <c r="CK4" s="145"/>
      <c r="CL4" s="145"/>
      <c r="CM4" s="145"/>
      <c r="CN4" s="145"/>
      <c r="CO4" s="145"/>
      <c r="CP4" s="145"/>
      <c r="CQ4" s="145"/>
      <c r="CR4" s="145"/>
      <c r="CS4" s="145"/>
      <c r="CT4" s="145"/>
      <c r="CU4" s="145"/>
      <c r="CV4" s="145"/>
      <c r="CW4" s="145"/>
      <c r="CX4" s="145" t="s">
        <v>487</v>
      </c>
      <c r="CY4" s="145"/>
      <c r="CZ4" s="145"/>
      <c r="DA4" s="145" t="s">
        <v>488</v>
      </c>
      <c r="DB4" s="145"/>
      <c r="DC4" s="145"/>
      <c r="DD4" s="145"/>
      <c r="DE4" s="145"/>
      <c r="DF4" s="145"/>
      <c r="DG4" s="145"/>
      <c r="DH4" s="145" t="s">
        <v>489</v>
      </c>
      <c r="DI4" s="145"/>
      <c r="DJ4" s="145"/>
      <c r="DK4" s="145"/>
      <c r="DL4" s="145" t="s">
        <v>310</v>
      </c>
      <c r="DM4" s="145"/>
      <c r="DN4" s="145"/>
      <c r="DO4" s="145"/>
      <c r="DP4" s="145"/>
      <c r="DQ4" s="145"/>
    </row>
    <row r="5" s="264" customFormat="1" ht="34.5" customHeight="1" spans="1:121">
      <c r="A5" s="145" t="s">
        <v>260</v>
      </c>
      <c r="B5" s="145"/>
      <c r="C5" s="145"/>
      <c r="D5" s="145" t="s">
        <v>320</v>
      </c>
      <c r="E5" s="145" t="s">
        <v>321</v>
      </c>
      <c r="F5" s="292" t="s">
        <v>394</v>
      </c>
      <c r="G5" s="145" t="s">
        <v>323</v>
      </c>
      <c r="H5" s="145" t="s">
        <v>324</v>
      </c>
      <c r="I5" s="145" t="s">
        <v>395</v>
      </c>
      <c r="J5" s="297" t="s">
        <v>634</v>
      </c>
      <c r="K5" s="297" t="s">
        <v>396</v>
      </c>
      <c r="L5" s="145"/>
      <c r="M5" s="145" t="s">
        <v>201</v>
      </c>
      <c r="N5" s="145" t="s">
        <v>490</v>
      </c>
      <c r="O5" s="145" t="s">
        <v>491</v>
      </c>
      <c r="P5" s="145" t="s">
        <v>492</v>
      </c>
      <c r="Q5" s="145" t="s">
        <v>493</v>
      </c>
      <c r="R5" s="145" t="s">
        <v>494</v>
      </c>
      <c r="S5" s="145" t="s">
        <v>495</v>
      </c>
      <c r="T5" s="145" t="s">
        <v>496</v>
      </c>
      <c r="U5" s="145" t="s">
        <v>497</v>
      </c>
      <c r="V5" s="145" t="s">
        <v>498</v>
      </c>
      <c r="W5" s="145" t="s">
        <v>499</v>
      </c>
      <c r="X5" s="145" t="s">
        <v>500</v>
      </c>
      <c r="Y5" s="145" t="s">
        <v>501</v>
      </c>
      <c r="Z5" s="145" t="s">
        <v>502</v>
      </c>
      <c r="AA5" s="145" t="s">
        <v>201</v>
      </c>
      <c r="AB5" s="145" t="s">
        <v>503</v>
      </c>
      <c r="AC5" s="145" t="s">
        <v>504</v>
      </c>
      <c r="AD5" s="145" t="s">
        <v>505</v>
      </c>
      <c r="AE5" s="145" t="s">
        <v>506</v>
      </c>
      <c r="AF5" s="145" t="s">
        <v>507</v>
      </c>
      <c r="AG5" s="145" t="s">
        <v>508</v>
      </c>
      <c r="AH5" s="145" t="s">
        <v>509</v>
      </c>
      <c r="AI5" s="145" t="s">
        <v>510</v>
      </c>
      <c r="AJ5" s="145" t="s">
        <v>511</v>
      </c>
      <c r="AK5" s="145" t="s">
        <v>512</v>
      </c>
      <c r="AL5" s="145" t="s">
        <v>513</v>
      </c>
      <c r="AM5" s="145" t="s">
        <v>514</v>
      </c>
      <c r="AN5" s="145" t="s">
        <v>515</v>
      </c>
      <c r="AO5" s="145" t="s">
        <v>516</v>
      </c>
      <c r="AP5" s="145" t="s">
        <v>517</v>
      </c>
      <c r="AQ5" s="145" t="s">
        <v>518</v>
      </c>
      <c r="AR5" s="145" t="s">
        <v>519</v>
      </c>
      <c r="AS5" s="145" t="s">
        <v>520</v>
      </c>
      <c r="AT5" s="145" t="s">
        <v>521</v>
      </c>
      <c r="AU5" s="145" t="s">
        <v>522</v>
      </c>
      <c r="AV5" s="145" t="s">
        <v>460</v>
      </c>
      <c r="AW5" s="145" t="s">
        <v>523</v>
      </c>
      <c r="AX5" s="145" t="s">
        <v>524</v>
      </c>
      <c r="AY5" s="145" t="s">
        <v>525</v>
      </c>
      <c r="AZ5" s="145" t="s">
        <v>526</v>
      </c>
      <c r="BA5" s="145" t="s">
        <v>527</v>
      </c>
      <c r="BB5" s="145" t="s">
        <v>201</v>
      </c>
      <c r="BC5" s="145" t="s">
        <v>528</v>
      </c>
      <c r="BD5" s="145" t="s">
        <v>529</v>
      </c>
      <c r="BE5" s="145" t="s">
        <v>530</v>
      </c>
      <c r="BF5" s="145" t="s">
        <v>531</v>
      </c>
      <c r="BG5" s="145" t="s">
        <v>532</v>
      </c>
      <c r="BH5" s="145" t="s">
        <v>533</v>
      </c>
      <c r="BI5" s="145" t="s">
        <v>534</v>
      </c>
      <c r="BJ5" s="145" t="s">
        <v>535</v>
      </c>
      <c r="BK5" s="145" t="s">
        <v>536</v>
      </c>
      <c r="BL5" s="145" t="s">
        <v>537</v>
      </c>
      <c r="BM5" s="145" t="s">
        <v>538</v>
      </c>
      <c r="BN5" s="145" t="s">
        <v>539</v>
      </c>
      <c r="BO5" s="145" t="s">
        <v>201</v>
      </c>
      <c r="BP5" s="145" t="s">
        <v>540</v>
      </c>
      <c r="BQ5" s="145" t="s">
        <v>541</v>
      </c>
      <c r="BR5" s="145" t="s">
        <v>542</v>
      </c>
      <c r="BS5" s="145" t="s">
        <v>543</v>
      </c>
      <c r="BT5" s="145" t="s">
        <v>201</v>
      </c>
      <c r="BU5" s="145" t="s">
        <v>544</v>
      </c>
      <c r="BV5" s="145" t="s">
        <v>545</v>
      </c>
      <c r="BW5" s="145" t="s">
        <v>546</v>
      </c>
      <c r="BX5" s="145" t="s">
        <v>547</v>
      </c>
      <c r="BY5" s="145" t="s">
        <v>548</v>
      </c>
      <c r="BZ5" s="145" t="s">
        <v>549</v>
      </c>
      <c r="CA5" s="145" t="s">
        <v>550</v>
      </c>
      <c r="CB5" s="145" t="s">
        <v>551</v>
      </c>
      <c r="CC5" s="145" t="s">
        <v>552</v>
      </c>
      <c r="CD5" s="145" t="s">
        <v>553</v>
      </c>
      <c r="CE5" s="145" t="s">
        <v>554</v>
      </c>
      <c r="CF5" s="145" t="s">
        <v>555</v>
      </c>
      <c r="CG5" s="145" t="s">
        <v>201</v>
      </c>
      <c r="CH5" s="145" t="s">
        <v>544</v>
      </c>
      <c r="CI5" s="145" t="s">
        <v>545</v>
      </c>
      <c r="CJ5" s="145" t="s">
        <v>546</v>
      </c>
      <c r="CK5" s="145" t="s">
        <v>547</v>
      </c>
      <c r="CL5" s="145" t="s">
        <v>548</v>
      </c>
      <c r="CM5" s="145" t="s">
        <v>549</v>
      </c>
      <c r="CN5" s="145" t="s">
        <v>550</v>
      </c>
      <c r="CO5" s="145" t="s">
        <v>556</v>
      </c>
      <c r="CP5" s="145" t="s">
        <v>557</v>
      </c>
      <c r="CQ5" s="145" t="s">
        <v>558</v>
      </c>
      <c r="CR5" s="145" t="s">
        <v>559</v>
      </c>
      <c r="CS5" s="145" t="s">
        <v>551</v>
      </c>
      <c r="CT5" s="145" t="s">
        <v>552</v>
      </c>
      <c r="CU5" s="145" t="s">
        <v>553</v>
      </c>
      <c r="CV5" s="145" t="s">
        <v>554</v>
      </c>
      <c r="CW5" s="145" t="s">
        <v>560</v>
      </c>
      <c r="CX5" s="145" t="s">
        <v>201</v>
      </c>
      <c r="CY5" s="145" t="s">
        <v>561</v>
      </c>
      <c r="CZ5" s="145" t="s">
        <v>562</v>
      </c>
      <c r="DA5" s="145" t="s">
        <v>201</v>
      </c>
      <c r="DB5" s="145" t="s">
        <v>563</v>
      </c>
      <c r="DC5" s="145" t="s">
        <v>564</v>
      </c>
      <c r="DD5" s="145" t="s">
        <v>565</v>
      </c>
      <c r="DE5" s="145" t="s">
        <v>566</v>
      </c>
      <c r="DF5" s="10" t="s">
        <v>567</v>
      </c>
      <c r="DG5" s="10" t="s">
        <v>562</v>
      </c>
      <c r="DH5" s="10" t="s">
        <v>201</v>
      </c>
      <c r="DI5" s="10" t="s">
        <v>568</v>
      </c>
      <c r="DJ5" s="10" t="s">
        <v>569</v>
      </c>
      <c r="DK5" s="10" t="s">
        <v>570</v>
      </c>
      <c r="DL5" s="10" t="s">
        <v>201</v>
      </c>
      <c r="DM5" s="10" t="s">
        <v>571</v>
      </c>
      <c r="DN5" s="10" t="s">
        <v>572</v>
      </c>
      <c r="DO5" s="10" t="s">
        <v>573</v>
      </c>
      <c r="DP5" s="10" t="s">
        <v>574</v>
      </c>
      <c r="DQ5" s="10" t="s">
        <v>310</v>
      </c>
    </row>
    <row r="6" s="264" customFormat="1" ht="22.5" customHeight="1" spans="1:121">
      <c r="A6" s="145" t="s">
        <v>273</v>
      </c>
      <c r="B6" s="145" t="s">
        <v>274</v>
      </c>
      <c r="C6" s="145" t="s">
        <v>275</v>
      </c>
      <c r="D6" s="145" t="s">
        <v>276</v>
      </c>
      <c r="E6" s="145" t="s">
        <v>635</v>
      </c>
      <c r="F6" s="145" t="s">
        <v>635</v>
      </c>
      <c r="G6" s="145" t="s">
        <v>635</v>
      </c>
      <c r="H6" s="145" t="s">
        <v>635</v>
      </c>
      <c r="I6" s="145" t="s">
        <v>635</v>
      </c>
      <c r="J6" s="145" t="s">
        <v>635</v>
      </c>
      <c r="K6" s="145"/>
      <c r="L6" s="145">
        <v>1</v>
      </c>
      <c r="M6" s="145">
        <v>2</v>
      </c>
      <c r="N6" s="145">
        <v>3</v>
      </c>
      <c r="O6" s="145">
        <v>4</v>
      </c>
      <c r="P6" s="145">
        <v>5</v>
      </c>
      <c r="Q6" s="145">
        <v>6</v>
      </c>
      <c r="R6" s="145">
        <v>7</v>
      </c>
      <c r="S6" s="145">
        <v>8</v>
      </c>
      <c r="T6" s="145">
        <v>9</v>
      </c>
      <c r="U6" s="145">
        <v>10</v>
      </c>
      <c r="V6" s="145">
        <v>11</v>
      </c>
      <c r="W6" s="145">
        <v>12</v>
      </c>
      <c r="X6" s="145">
        <v>13</v>
      </c>
      <c r="Y6" s="145">
        <v>14</v>
      </c>
      <c r="Z6" s="145">
        <v>15</v>
      </c>
      <c r="AA6" s="145">
        <v>16</v>
      </c>
      <c r="AB6" s="145">
        <v>17</v>
      </c>
      <c r="AC6" s="145">
        <v>18</v>
      </c>
      <c r="AD6" s="145">
        <v>19</v>
      </c>
      <c r="AE6" s="145">
        <v>20</v>
      </c>
      <c r="AF6" s="145">
        <v>21</v>
      </c>
      <c r="AG6" s="145">
        <v>22</v>
      </c>
      <c r="AH6" s="145">
        <v>23</v>
      </c>
      <c r="AI6" s="145">
        <v>24</v>
      </c>
      <c r="AJ6" s="145">
        <v>25</v>
      </c>
      <c r="AK6" s="145">
        <v>26</v>
      </c>
      <c r="AL6" s="145">
        <v>27</v>
      </c>
      <c r="AM6" s="145">
        <v>28</v>
      </c>
      <c r="AN6" s="145">
        <v>29</v>
      </c>
      <c r="AO6" s="145">
        <v>30</v>
      </c>
      <c r="AP6" s="145">
        <v>31</v>
      </c>
      <c r="AQ6" s="145">
        <v>32</v>
      </c>
      <c r="AR6" s="145">
        <v>33</v>
      </c>
      <c r="AS6" s="145">
        <v>34</v>
      </c>
      <c r="AT6" s="145">
        <v>35</v>
      </c>
      <c r="AU6" s="145">
        <v>36</v>
      </c>
      <c r="AV6" s="145">
        <v>37</v>
      </c>
      <c r="AW6" s="145">
        <v>38</v>
      </c>
      <c r="AX6" s="145">
        <v>39</v>
      </c>
      <c r="AY6" s="145">
        <v>40</v>
      </c>
      <c r="AZ6" s="145">
        <v>41</v>
      </c>
      <c r="BA6" s="145">
        <v>42</v>
      </c>
      <c r="BB6" s="145">
        <v>43</v>
      </c>
      <c r="BC6" s="145">
        <v>44</v>
      </c>
      <c r="BD6" s="145">
        <v>45</v>
      </c>
      <c r="BE6" s="145">
        <v>46</v>
      </c>
      <c r="BF6" s="145">
        <v>47</v>
      </c>
      <c r="BG6" s="145">
        <v>48</v>
      </c>
      <c r="BH6" s="145">
        <v>49</v>
      </c>
      <c r="BI6" s="145">
        <v>50</v>
      </c>
      <c r="BJ6" s="145">
        <v>51</v>
      </c>
      <c r="BK6" s="145">
        <v>52</v>
      </c>
      <c r="BL6" s="145">
        <v>53</v>
      </c>
      <c r="BM6" s="145">
        <v>54</v>
      </c>
      <c r="BN6" s="145">
        <v>55</v>
      </c>
      <c r="BO6" s="145">
        <v>56</v>
      </c>
      <c r="BP6" s="145">
        <v>57</v>
      </c>
      <c r="BQ6" s="145">
        <v>58</v>
      </c>
      <c r="BR6" s="145">
        <v>59</v>
      </c>
      <c r="BS6" s="145">
        <v>60</v>
      </c>
      <c r="BT6" s="145">
        <v>61</v>
      </c>
      <c r="BU6" s="145">
        <v>62</v>
      </c>
      <c r="BV6" s="145">
        <v>63</v>
      </c>
      <c r="BW6" s="145">
        <v>64</v>
      </c>
      <c r="BX6" s="145">
        <v>65</v>
      </c>
      <c r="BY6" s="145">
        <v>66</v>
      </c>
      <c r="BZ6" s="145">
        <v>67</v>
      </c>
      <c r="CA6" s="145">
        <v>68</v>
      </c>
      <c r="CB6" s="145">
        <v>69</v>
      </c>
      <c r="CC6" s="145">
        <v>70</v>
      </c>
      <c r="CD6" s="145">
        <v>71</v>
      </c>
      <c r="CE6" s="145">
        <v>72</v>
      </c>
      <c r="CF6" s="145">
        <v>73</v>
      </c>
      <c r="CG6" s="145">
        <v>74</v>
      </c>
      <c r="CH6" s="145">
        <v>75</v>
      </c>
      <c r="CI6" s="145">
        <v>76</v>
      </c>
      <c r="CJ6" s="145">
        <v>77</v>
      </c>
      <c r="CK6" s="145">
        <v>78</v>
      </c>
      <c r="CL6" s="145">
        <v>79</v>
      </c>
      <c r="CM6" s="145">
        <v>80</v>
      </c>
      <c r="CN6" s="145">
        <v>81</v>
      </c>
      <c r="CO6" s="145">
        <v>82</v>
      </c>
      <c r="CP6" s="145">
        <v>83</v>
      </c>
      <c r="CQ6" s="145">
        <v>84</v>
      </c>
      <c r="CR6" s="145">
        <v>85</v>
      </c>
      <c r="CS6" s="145">
        <v>86</v>
      </c>
      <c r="CT6" s="145">
        <v>87</v>
      </c>
      <c r="CU6" s="145">
        <v>88</v>
      </c>
      <c r="CV6" s="145">
        <v>89</v>
      </c>
      <c r="CW6" s="145">
        <v>90</v>
      </c>
      <c r="CX6" s="145">
        <v>91</v>
      </c>
      <c r="CY6" s="145">
        <v>92</v>
      </c>
      <c r="CZ6" s="145">
        <v>93</v>
      </c>
      <c r="DA6" s="145">
        <v>94</v>
      </c>
      <c r="DB6" s="145">
        <v>95</v>
      </c>
      <c r="DC6" s="145">
        <v>96</v>
      </c>
      <c r="DD6" s="145">
        <v>97</v>
      </c>
      <c r="DE6" s="145">
        <v>98</v>
      </c>
      <c r="DF6" s="145">
        <v>99</v>
      </c>
      <c r="DG6" s="145">
        <v>100</v>
      </c>
      <c r="DH6" s="145">
        <v>101</v>
      </c>
      <c r="DI6" s="145">
        <v>102</v>
      </c>
      <c r="DJ6" s="145">
        <v>103</v>
      </c>
      <c r="DK6" s="145">
        <v>104</v>
      </c>
      <c r="DL6" s="145">
        <v>105</v>
      </c>
      <c r="DM6" s="145">
        <v>106</v>
      </c>
      <c r="DN6" s="145">
        <v>107</v>
      </c>
      <c r="DO6" s="145">
        <v>108</v>
      </c>
      <c r="DP6" s="145">
        <v>109</v>
      </c>
      <c r="DQ6" s="145">
        <v>110</v>
      </c>
    </row>
    <row r="7" s="242" customFormat="1" ht="22.5" customHeight="1" spans="1:121">
      <c r="A7" s="248"/>
      <c r="B7" s="249"/>
      <c r="C7" s="156"/>
      <c r="D7" s="293" t="s">
        <v>262</v>
      </c>
      <c r="E7" s="293"/>
      <c r="F7" s="293" t="s">
        <v>329</v>
      </c>
      <c r="G7" s="293"/>
      <c r="H7" s="293"/>
      <c r="I7" s="293" t="s">
        <v>329</v>
      </c>
      <c r="J7" s="298" t="s">
        <v>329</v>
      </c>
      <c r="K7" s="298" t="s">
        <v>329</v>
      </c>
      <c r="L7" s="84">
        <v>64424.63</v>
      </c>
      <c r="M7" s="84">
        <v>0</v>
      </c>
      <c r="N7" s="122">
        <f t="shared" ref="N7:Z7" si="0">N8</f>
        <v>0</v>
      </c>
      <c r="O7" s="122">
        <f t="shared" si="0"/>
        <v>0</v>
      </c>
      <c r="P7" s="122">
        <f t="shared" si="0"/>
        <v>0</v>
      </c>
      <c r="Q7" s="122">
        <f t="shared" si="0"/>
        <v>0</v>
      </c>
      <c r="R7" s="122">
        <f t="shared" si="0"/>
        <v>0</v>
      </c>
      <c r="S7" s="122">
        <f t="shared" si="0"/>
        <v>0</v>
      </c>
      <c r="T7" s="122">
        <f t="shared" si="0"/>
        <v>0</v>
      </c>
      <c r="U7" s="122">
        <f t="shared" si="0"/>
        <v>0</v>
      </c>
      <c r="V7" s="122">
        <f t="shared" si="0"/>
        <v>0</v>
      </c>
      <c r="W7" s="122">
        <f t="shared" si="0"/>
        <v>0</v>
      </c>
      <c r="X7" s="122">
        <f t="shared" si="0"/>
        <v>0</v>
      </c>
      <c r="Y7" s="122">
        <f t="shared" si="0"/>
        <v>0</v>
      </c>
      <c r="Z7" s="122">
        <f t="shared" si="0"/>
        <v>0</v>
      </c>
      <c r="AA7" s="84">
        <v>40724.63</v>
      </c>
      <c r="AB7" s="122">
        <f t="shared" ref="AB7:BA7" si="1">AB8</f>
        <v>0</v>
      </c>
      <c r="AC7" s="122">
        <f t="shared" si="1"/>
        <v>0</v>
      </c>
      <c r="AD7" s="122">
        <f t="shared" si="1"/>
        <v>0</v>
      </c>
      <c r="AE7" s="122">
        <f t="shared" si="1"/>
        <v>0</v>
      </c>
      <c r="AF7" s="122">
        <f t="shared" si="1"/>
        <v>0</v>
      </c>
      <c r="AG7" s="122">
        <f t="shared" si="1"/>
        <v>465.5</v>
      </c>
      <c r="AH7" s="122">
        <f t="shared" si="1"/>
        <v>0</v>
      </c>
      <c r="AI7" s="122">
        <f t="shared" si="1"/>
        <v>0</v>
      </c>
      <c r="AJ7" s="122">
        <f t="shared" si="1"/>
        <v>0</v>
      </c>
      <c r="AK7" s="122">
        <f t="shared" si="1"/>
        <v>0</v>
      </c>
      <c r="AL7" s="122">
        <f t="shared" si="1"/>
        <v>0</v>
      </c>
      <c r="AM7" s="122">
        <f t="shared" si="1"/>
        <v>0</v>
      </c>
      <c r="AN7" s="122">
        <f t="shared" si="1"/>
        <v>0</v>
      </c>
      <c r="AO7" s="122">
        <f t="shared" si="1"/>
        <v>3700</v>
      </c>
      <c r="AP7" s="122">
        <f t="shared" si="1"/>
        <v>0</v>
      </c>
      <c r="AQ7" s="122">
        <f t="shared" si="1"/>
        <v>0</v>
      </c>
      <c r="AR7" s="122">
        <f t="shared" si="1"/>
        <v>0</v>
      </c>
      <c r="AS7" s="122">
        <f t="shared" si="1"/>
        <v>0</v>
      </c>
      <c r="AT7" s="122">
        <f t="shared" si="1"/>
        <v>0</v>
      </c>
      <c r="AU7" s="122">
        <f t="shared" si="1"/>
        <v>0</v>
      </c>
      <c r="AV7" s="122">
        <f t="shared" si="1"/>
        <v>0</v>
      </c>
      <c r="AW7" s="122">
        <f t="shared" si="1"/>
        <v>0</v>
      </c>
      <c r="AX7" s="122">
        <f t="shared" si="1"/>
        <v>0</v>
      </c>
      <c r="AY7" s="122">
        <f t="shared" si="1"/>
        <v>0</v>
      </c>
      <c r="AZ7" s="122">
        <f t="shared" si="1"/>
        <v>0</v>
      </c>
      <c r="BA7" s="122">
        <f t="shared" si="1"/>
        <v>36559.13</v>
      </c>
      <c r="BB7" s="84">
        <v>9300</v>
      </c>
      <c r="BC7" s="122">
        <f t="shared" ref="BC7:BN7" si="2">BC8</f>
        <v>0</v>
      </c>
      <c r="BD7" s="122">
        <f t="shared" si="2"/>
        <v>0</v>
      </c>
      <c r="BE7" s="122">
        <f t="shared" si="2"/>
        <v>0</v>
      </c>
      <c r="BF7" s="122">
        <f t="shared" si="2"/>
        <v>0</v>
      </c>
      <c r="BG7" s="122">
        <f t="shared" si="2"/>
        <v>0</v>
      </c>
      <c r="BH7" s="122">
        <f t="shared" si="2"/>
        <v>0</v>
      </c>
      <c r="BI7" s="122">
        <f t="shared" si="2"/>
        <v>0</v>
      </c>
      <c r="BJ7" s="122">
        <f t="shared" si="2"/>
        <v>0</v>
      </c>
      <c r="BK7" s="122">
        <f t="shared" si="2"/>
        <v>0</v>
      </c>
      <c r="BL7" s="122">
        <f t="shared" si="2"/>
        <v>0</v>
      </c>
      <c r="BM7" s="122">
        <f t="shared" si="2"/>
        <v>0</v>
      </c>
      <c r="BN7" s="122">
        <f t="shared" si="2"/>
        <v>9300</v>
      </c>
      <c r="BO7" s="84">
        <v>0</v>
      </c>
      <c r="BP7" s="122">
        <f>BP8</f>
        <v>0</v>
      </c>
      <c r="BQ7" s="122">
        <f>BQ8</f>
        <v>0</v>
      </c>
      <c r="BR7" s="122">
        <f>BR8</f>
        <v>0</v>
      </c>
      <c r="BS7" s="122">
        <f>BS8</f>
        <v>0</v>
      </c>
      <c r="BT7" s="84">
        <v>0</v>
      </c>
      <c r="BU7" s="84">
        <f t="shared" ref="BU7:CF7" si="3">BU8</f>
        <v>0</v>
      </c>
      <c r="BV7" s="84">
        <f t="shared" si="3"/>
        <v>0</v>
      </c>
      <c r="BW7" s="84">
        <f t="shared" si="3"/>
        <v>0</v>
      </c>
      <c r="BX7" s="84">
        <f t="shared" si="3"/>
        <v>0</v>
      </c>
      <c r="BY7" s="84">
        <f t="shared" si="3"/>
        <v>0</v>
      </c>
      <c r="BZ7" s="84">
        <f t="shared" si="3"/>
        <v>0</v>
      </c>
      <c r="CA7" s="84">
        <f t="shared" si="3"/>
        <v>0</v>
      </c>
      <c r="CB7" s="84">
        <f t="shared" si="3"/>
        <v>0</v>
      </c>
      <c r="CC7" s="84">
        <f t="shared" si="3"/>
        <v>0</v>
      </c>
      <c r="CD7" s="84">
        <f t="shared" si="3"/>
        <v>0</v>
      </c>
      <c r="CE7" s="84">
        <f t="shared" si="3"/>
        <v>0</v>
      </c>
      <c r="CF7" s="84">
        <f t="shared" si="3"/>
        <v>0</v>
      </c>
      <c r="CG7" s="84">
        <v>14400</v>
      </c>
      <c r="CH7" s="122">
        <f t="shared" ref="CH7:CW7" si="4">CH8</f>
        <v>0</v>
      </c>
      <c r="CI7" s="122">
        <f t="shared" si="4"/>
        <v>14400</v>
      </c>
      <c r="CJ7" s="122">
        <f t="shared" si="4"/>
        <v>0</v>
      </c>
      <c r="CK7" s="122">
        <f t="shared" si="4"/>
        <v>0</v>
      </c>
      <c r="CL7" s="122">
        <f t="shared" si="4"/>
        <v>0</v>
      </c>
      <c r="CM7" s="122">
        <f t="shared" si="4"/>
        <v>0</v>
      </c>
      <c r="CN7" s="122">
        <f t="shared" si="4"/>
        <v>0</v>
      </c>
      <c r="CO7" s="122">
        <f t="shared" si="4"/>
        <v>0</v>
      </c>
      <c r="CP7" s="122">
        <f t="shared" si="4"/>
        <v>0</v>
      </c>
      <c r="CQ7" s="122">
        <f t="shared" si="4"/>
        <v>0</v>
      </c>
      <c r="CR7" s="122">
        <f t="shared" si="4"/>
        <v>0</v>
      </c>
      <c r="CS7" s="122">
        <f t="shared" si="4"/>
        <v>0</v>
      </c>
      <c r="CT7" s="122">
        <f t="shared" si="4"/>
        <v>0</v>
      </c>
      <c r="CU7" s="122">
        <f t="shared" si="4"/>
        <v>0</v>
      </c>
      <c r="CV7" s="122">
        <f t="shared" si="4"/>
        <v>0</v>
      </c>
      <c r="CW7" s="122">
        <f t="shared" si="4"/>
        <v>0</v>
      </c>
      <c r="CX7" s="84">
        <v>0</v>
      </c>
      <c r="CY7" s="84">
        <f>CY8</f>
        <v>0</v>
      </c>
      <c r="CZ7" s="84">
        <f>CZ8</f>
        <v>0</v>
      </c>
      <c r="DA7" s="84">
        <v>0</v>
      </c>
      <c r="DB7" s="122">
        <f t="shared" ref="DB7:DG7" si="5">DB8</f>
        <v>0</v>
      </c>
      <c r="DC7" s="122">
        <f t="shared" si="5"/>
        <v>0</v>
      </c>
      <c r="DD7" s="122">
        <f t="shared" si="5"/>
        <v>0</v>
      </c>
      <c r="DE7" s="122">
        <f t="shared" si="5"/>
        <v>0</v>
      </c>
      <c r="DF7" s="122">
        <f t="shared" si="5"/>
        <v>0</v>
      </c>
      <c r="DG7" s="122">
        <f t="shared" si="5"/>
        <v>0</v>
      </c>
      <c r="DH7" s="84">
        <v>0</v>
      </c>
      <c r="DI7" s="122">
        <f>DI8</f>
        <v>0</v>
      </c>
      <c r="DJ7" s="122">
        <f>DJ8</f>
        <v>0</v>
      </c>
      <c r="DK7" s="122">
        <f>DK8</f>
        <v>0</v>
      </c>
      <c r="DL7" s="84">
        <v>0</v>
      </c>
      <c r="DM7" s="122">
        <f>DM8</f>
        <v>0</v>
      </c>
      <c r="DN7" s="122">
        <f>DN8</f>
        <v>0</v>
      </c>
      <c r="DO7" s="122">
        <f>DO8</f>
        <v>0</v>
      </c>
      <c r="DP7" s="122">
        <f>DP8</f>
        <v>0</v>
      </c>
      <c r="DQ7" s="122">
        <f>DQ8</f>
        <v>0</v>
      </c>
    </row>
    <row r="8" ht="22.5" customHeight="1" spans="1:121">
      <c r="A8" s="248" t="s">
        <v>277</v>
      </c>
      <c r="B8" s="249"/>
      <c r="C8" s="156"/>
      <c r="D8" s="293" t="s">
        <v>278</v>
      </c>
      <c r="E8" s="293"/>
      <c r="F8" s="293" t="s">
        <v>329</v>
      </c>
      <c r="G8" s="293"/>
      <c r="H8" s="293"/>
      <c r="I8" s="293" t="s">
        <v>329</v>
      </c>
      <c r="J8" s="298" t="s">
        <v>329</v>
      </c>
      <c r="K8" s="298" t="s">
        <v>329</v>
      </c>
      <c r="L8" s="84">
        <v>64424.63</v>
      </c>
      <c r="M8" s="84">
        <v>0</v>
      </c>
      <c r="N8" s="122">
        <f t="shared" ref="N8:Z8" si="6">N9</f>
        <v>0</v>
      </c>
      <c r="O8" s="122">
        <f t="shared" si="6"/>
        <v>0</v>
      </c>
      <c r="P8" s="122">
        <f t="shared" si="6"/>
        <v>0</v>
      </c>
      <c r="Q8" s="122">
        <f t="shared" si="6"/>
        <v>0</v>
      </c>
      <c r="R8" s="122">
        <f t="shared" si="6"/>
        <v>0</v>
      </c>
      <c r="S8" s="122">
        <f t="shared" si="6"/>
        <v>0</v>
      </c>
      <c r="T8" s="122">
        <f t="shared" si="6"/>
        <v>0</v>
      </c>
      <c r="U8" s="122">
        <f t="shared" si="6"/>
        <v>0</v>
      </c>
      <c r="V8" s="122">
        <f t="shared" si="6"/>
        <v>0</v>
      </c>
      <c r="W8" s="122">
        <f t="shared" si="6"/>
        <v>0</v>
      </c>
      <c r="X8" s="122">
        <f t="shared" si="6"/>
        <v>0</v>
      </c>
      <c r="Y8" s="122">
        <f t="shared" si="6"/>
        <v>0</v>
      </c>
      <c r="Z8" s="122">
        <f t="shared" si="6"/>
        <v>0</v>
      </c>
      <c r="AA8" s="84">
        <v>40724.63</v>
      </c>
      <c r="AB8" s="122">
        <f t="shared" ref="AB8:BA8" si="7">AB9</f>
        <v>0</v>
      </c>
      <c r="AC8" s="122">
        <f t="shared" si="7"/>
        <v>0</v>
      </c>
      <c r="AD8" s="122">
        <f t="shared" si="7"/>
        <v>0</v>
      </c>
      <c r="AE8" s="122">
        <f t="shared" si="7"/>
        <v>0</v>
      </c>
      <c r="AF8" s="122">
        <f t="shared" si="7"/>
        <v>0</v>
      </c>
      <c r="AG8" s="122">
        <f t="shared" si="7"/>
        <v>465.5</v>
      </c>
      <c r="AH8" s="122">
        <f t="shared" si="7"/>
        <v>0</v>
      </c>
      <c r="AI8" s="122">
        <f t="shared" si="7"/>
        <v>0</v>
      </c>
      <c r="AJ8" s="122">
        <f t="shared" si="7"/>
        <v>0</v>
      </c>
      <c r="AK8" s="122">
        <f t="shared" si="7"/>
        <v>0</v>
      </c>
      <c r="AL8" s="122">
        <f t="shared" si="7"/>
        <v>0</v>
      </c>
      <c r="AM8" s="122">
        <f t="shared" si="7"/>
        <v>0</v>
      </c>
      <c r="AN8" s="122">
        <f t="shared" si="7"/>
        <v>0</v>
      </c>
      <c r="AO8" s="122">
        <f t="shared" si="7"/>
        <v>3700</v>
      </c>
      <c r="AP8" s="122">
        <f t="shared" si="7"/>
        <v>0</v>
      </c>
      <c r="AQ8" s="122">
        <f t="shared" si="7"/>
        <v>0</v>
      </c>
      <c r="AR8" s="122">
        <f t="shared" si="7"/>
        <v>0</v>
      </c>
      <c r="AS8" s="122">
        <f t="shared" si="7"/>
        <v>0</v>
      </c>
      <c r="AT8" s="122">
        <f t="shared" si="7"/>
        <v>0</v>
      </c>
      <c r="AU8" s="122">
        <f t="shared" si="7"/>
        <v>0</v>
      </c>
      <c r="AV8" s="122">
        <f t="shared" si="7"/>
        <v>0</v>
      </c>
      <c r="AW8" s="122">
        <f t="shared" si="7"/>
        <v>0</v>
      </c>
      <c r="AX8" s="122">
        <f t="shared" si="7"/>
        <v>0</v>
      </c>
      <c r="AY8" s="122">
        <f t="shared" si="7"/>
        <v>0</v>
      </c>
      <c r="AZ8" s="122">
        <f t="shared" si="7"/>
        <v>0</v>
      </c>
      <c r="BA8" s="122">
        <f t="shared" si="7"/>
        <v>36559.13</v>
      </c>
      <c r="BB8" s="84">
        <v>9300</v>
      </c>
      <c r="BC8" s="122">
        <f t="shared" ref="BC8:BN8" si="8">BC9</f>
        <v>0</v>
      </c>
      <c r="BD8" s="122">
        <f t="shared" si="8"/>
        <v>0</v>
      </c>
      <c r="BE8" s="122">
        <f t="shared" si="8"/>
        <v>0</v>
      </c>
      <c r="BF8" s="122">
        <f t="shared" si="8"/>
        <v>0</v>
      </c>
      <c r="BG8" s="122">
        <f t="shared" si="8"/>
        <v>0</v>
      </c>
      <c r="BH8" s="122">
        <f t="shared" si="8"/>
        <v>0</v>
      </c>
      <c r="BI8" s="122">
        <f t="shared" si="8"/>
        <v>0</v>
      </c>
      <c r="BJ8" s="122">
        <f t="shared" si="8"/>
        <v>0</v>
      </c>
      <c r="BK8" s="122">
        <f t="shared" si="8"/>
        <v>0</v>
      </c>
      <c r="BL8" s="122">
        <f t="shared" si="8"/>
        <v>0</v>
      </c>
      <c r="BM8" s="122">
        <f t="shared" si="8"/>
        <v>0</v>
      </c>
      <c r="BN8" s="122">
        <f t="shared" si="8"/>
        <v>9300</v>
      </c>
      <c r="BO8" s="84">
        <v>0</v>
      </c>
      <c r="BP8" s="122">
        <f>BP9</f>
        <v>0</v>
      </c>
      <c r="BQ8" s="122">
        <f>BQ9</f>
        <v>0</v>
      </c>
      <c r="BR8" s="122">
        <f>BR9</f>
        <v>0</v>
      </c>
      <c r="BS8" s="122">
        <f>BS9</f>
        <v>0</v>
      </c>
      <c r="BT8" s="84">
        <v>0</v>
      </c>
      <c r="BU8" s="84">
        <f t="shared" ref="BU8:CF8" si="9">BU9</f>
        <v>0</v>
      </c>
      <c r="BV8" s="84">
        <f t="shared" si="9"/>
        <v>0</v>
      </c>
      <c r="BW8" s="84">
        <f t="shared" si="9"/>
        <v>0</v>
      </c>
      <c r="BX8" s="84">
        <f t="shared" si="9"/>
        <v>0</v>
      </c>
      <c r="BY8" s="84">
        <f t="shared" si="9"/>
        <v>0</v>
      </c>
      <c r="BZ8" s="84">
        <f t="shared" si="9"/>
        <v>0</v>
      </c>
      <c r="CA8" s="84">
        <f t="shared" si="9"/>
        <v>0</v>
      </c>
      <c r="CB8" s="84">
        <f t="shared" si="9"/>
        <v>0</v>
      </c>
      <c r="CC8" s="84">
        <f t="shared" si="9"/>
        <v>0</v>
      </c>
      <c r="CD8" s="84">
        <f t="shared" si="9"/>
        <v>0</v>
      </c>
      <c r="CE8" s="84">
        <f t="shared" si="9"/>
        <v>0</v>
      </c>
      <c r="CF8" s="84">
        <f t="shared" si="9"/>
        <v>0</v>
      </c>
      <c r="CG8" s="84">
        <v>14400</v>
      </c>
      <c r="CH8" s="122">
        <f t="shared" ref="CH8:CW8" si="10">CH9</f>
        <v>0</v>
      </c>
      <c r="CI8" s="122">
        <f t="shared" si="10"/>
        <v>14400</v>
      </c>
      <c r="CJ8" s="122">
        <f t="shared" si="10"/>
        <v>0</v>
      </c>
      <c r="CK8" s="122">
        <f t="shared" si="10"/>
        <v>0</v>
      </c>
      <c r="CL8" s="122">
        <f t="shared" si="10"/>
        <v>0</v>
      </c>
      <c r="CM8" s="122">
        <f t="shared" si="10"/>
        <v>0</v>
      </c>
      <c r="CN8" s="122">
        <f t="shared" si="10"/>
        <v>0</v>
      </c>
      <c r="CO8" s="122">
        <f t="shared" si="10"/>
        <v>0</v>
      </c>
      <c r="CP8" s="122">
        <f t="shared" si="10"/>
        <v>0</v>
      </c>
      <c r="CQ8" s="122">
        <f t="shared" si="10"/>
        <v>0</v>
      </c>
      <c r="CR8" s="122">
        <f t="shared" si="10"/>
        <v>0</v>
      </c>
      <c r="CS8" s="122">
        <f t="shared" si="10"/>
        <v>0</v>
      </c>
      <c r="CT8" s="122">
        <f t="shared" si="10"/>
        <v>0</v>
      </c>
      <c r="CU8" s="122">
        <f t="shared" si="10"/>
        <v>0</v>
      </c>
      <c r="CV8" s="122">
        <f t="shared" si="10"/>
        <v>0</v>
      </c>
      <c r="CW8" s="122">
        <f t="shared" si="10"/>
        <v>0</v>
      </c>
      <c r="CX8" s="84">
        <v>0</v>
      </c>
      <c r="CY8" s="84">
        <f>CY9</f>
        <v>0</v>
      </c>
      <c r="CZ8" s="84">
        <f>CZ9</f>
        <v>0</v>
      </c>
      <c r="DA8" s="84">
        <v>0</v>
      </c>
      <c r="DB8" s="122">
        <f t="shared" ref="DB8:DG8" si="11">DB9</f>
        <v>0</v>
      </c>
      <c r="DC8" s="122">
        <f t="shared" si="11"/>
        <v>0</v>
      </c>
      <c r="DD8" s="122">
        <f t="shared" si="11"/>
        <v>0</v>
      </c>
      <c r="DE8" s="122">
        <f t="shared" si="11"/>
        <v>0</v>
      </c>
      <c r="DF8" s="122">
        <f t="shared" si="11"/>
        <v>0</v>
      </c>
      <c r="DG8" s="122">
        <f t="shared" si="11"/>
        <v>0</v>
      </c>
      <c r="DH8" s="84">
        <v>0</v>
      </c>
      <c r="DI8" s="122">
        <f>DI9</f>
        <v>0</v>
      </c>
      <c r="DJ8" s="122">
        <f>DJ9</f>
        <v>0</v>
      </c>
      <c r="DK8" s="122">
        <f>DK9</f>
        <v>0</v>
      </c>
      <c r="DL8" s="84">
        <v>0</v>
      </c>
      <c r="DM8" s="122">
        <f>DM9</f>
        <v>0</v>
      </c>
      <c r="DN8" s="122">
        <f>DN9</f>
        <v>0</v>
      </c>
      <c r="DO8" s="122">
        <f>DO9</f>
        <v>0</v>
      </c>
      <c r="DP8" s="122">
        <f>DP9</f>
        <v>0</v>
      </c>
      <c r="DQ8" s="122">
        <f>DQ9</f>
        <v>0</v>
      </c>
    </row>
    <row r="9" ht="22.5" customHeight="1" spans="1:121">
      <c r="A9" s="248" t="s">
        <v>285</v>
      </c>
      <c r="B9" s="249"/>
      <c r="C9" s="156"/>
      <c r="D9" s="293" t="s">
        <v>286</v>
      </c>
      <c r="E9" s="293"/>
      <c r="F9" s="293" t="s">
        <v>329</v>
      </c>
      <c r="G9" s="293"/>
      <c r="H9" s="293"/>
      <c r="I9" s="293" t="s">
        <v>329</v>
      </c>
      <c r="J9" s="298" t="s">
        <v>329</v>
      </c>
      <c r="K9" s="298" t="s">
        <v>329</v>
      </c>
      <c r="L9" s="84">
        <v>64424.63</v>
      </c>
      <c r="M9" s="84">
        <v>0</v>
      </c>
      <c r="N9" s="122">
        <f t="shared" ref="N9:Z9" si="12">N10</f>
        <v>0</v>
      </c>
      <c r="O9" s="122">
        <f t="shared" si="12"/>
        <v>0</v>
      </c>
      <c r="P9" s="122">
        <f t="shared" si="12"/>
        <v>0</v>
      </c>
      <c r="Q9" s="122">
        <f t="shared" si="12"/>
        <v>0</v>
      </c>
      <c r="R9" s="122">
        <f t="shared" si="12"/>
        <v>0</v>
      </c>
      <c r="S9" s="122">
        <f t="shared" si="12"/>
        <v>0</v>
      </c>
      <c r="T9" s="122">
        <f t="shared" si="12"/>
        <v>0</v>
      </c>
      <c r="U9" s="122">
        <f t="shared" si="12"/>
        <v>0</v>
      </c>
      <c r="V9" s="122">
        <f t="shared" si="12"/>
        <v>0</v>
      </c>
      <c r="W9" s="122">
        <f t="shared" si="12"/>
        <v>0</v>
      </c>
      <c r="X9" s="122">
        <f t="shared" si="12"/>
        <v>0</v>
      </c>
      <c r="Y9" s="122">
        <f t="shared" si="12"/>
        <v>0</v>
      </c>
      <c r="Z9" s="122">
        <f t="shared" si="12"/>
        <v>0</v>
      </c>
      <c r="AA9" s="84">
        <v>40724.63</v>
      </c>
      <c r="AB9" s="122">
        <f t="shared" ref="AB9:BA9" si="13">AB10</f>
        <v>0</v>
      </c>
      <c r="AC9" s="122">
        <f t="shared" si="13"/>
        <v>0</v>
      </c>
      <c r="AD9" s="122">
        <f t="shared" si="13"/>
        <v>0</v>
      </c>
      <c r="AE9" s="122">
        <f t="shared" si="13"/>
        <v>0</v>
      </c>
      <c r="AF9" s="122">
        <f t="shared" si="13"/>
        <v>0</v>
      </c>
      <c r="AG9" s="122">
        <f t="shared" si="13"/>
        <v>465.5</v>
      </c>
      <c r="AH9" s="122">
        <f t="shared" si="13"/>
        <v>0</v>
      </c>
      <c r="AI9" s="122">
        <f t="shared" si="13"/>
        <v>0</v>
      </c>
      <c r="AJ9" s="122">
        <f t="shared" si="13"/>
        <v>0</v>
      </c>
      <c r="AK9" s="122">
        <f t="shared" si="13"/>
        <v>0</v>
      </c>
      <c r="AL9" s="122">
        <f t="shared" si="13"/>
        <v>0</v>
      </c>
      <c r="AM9" s="122">
        <f t="shared" si="13"/>
        <v>0</v>
      </c>
      <c r="AN9" s="122">
        <f t="shared" si="13"/>
        <v>0</v>
      </c>
      <c r="AO9" s="122">
        <f t="shared" si="13"/>
        <v>3700</v>
      </c>
      <c r="AP9" s="122">
        <f t="shared" si="13"/>
        <v>0</v>
      </c>
      <c r="AQ9" s="122">
        <f t="shared" si="13"/>
        <v>0</v>
      </c>
      <c r="AR9" s="122">
        <f t="shared" si="13"/>
        <v>0</v>
      </c>
      <c r="AS9" s="122">
        <f t="shared" si="13"/>
        <v>0</v>
      </c>
      <c r="AT9" s="122">
        <f t="shared" si="13"/>
        <v>0</v>
      </c>
      <c r="AU9" s="122">
        <f t="shared" si="13"/>
        <v>0</v>
      </c>
      <c r="AV9" s="122">
        <f t="shared" si="13"/>
        <v>0</v>
      </c>
      <c r="AW9" s="122">
        <f t="shared" si="13"/>
        <v>0</v>
      </c>
      <c r="AX9" s="122">
        <f t="shared" si="13"/>
        <v>0</v>
      </c>
      <c r="AY9" s="122">
        <f t="shared" si="13"/>
        <v>0</v>
      </c>
      <c r="AZ9" s="122">
        <f t="shared" si="13"/>
        <v>0</v>
      </c>
      <c r="BA9" s="122">
        <f t="shared" si="13"/>
        <v>36559.13</v>
      </c>
      <c r="BB9" s="84">
        <v>9300</v>
      </c>
      <c r="BC9" s="122">
        <f t="shared" ref="BC9:BN9" si="14">BC10</f>
        <v>0</v>
      </c>
      <c r="BD9" s="122">
        <f t="shared" si="14"/>
        <v>0</v>
      </c>
      <c r="BE9" s="122">
        <f t="shared" si="14"/>
        <v>0</v>
      </c>
      <c r="BF9" s="122">
        <f t="shared" si="14"/>
        <v>0</v>
      </c>
      <c r="BG9" s="122">
        <f t="shared" si="14"/>
        <v>0</v>
      </c>
      <c r="BH9" s="122">
        <f t="shared" si="14"/>
        <v>0</v>
      </c>
      <c r="BI9" s="122">
        <f t="shared" si="14"/>
        <v>0</v>
      </c>
      <c r="BJ9" s="122">
        <f t="shared" si="14"/>
        <v>0</v>
      </c>
      <c r="BK9" s="122">
        <f t="shared" si="14"/>
        <v>0</v>
      </c>
      <c r="BL9" s="122">
        <f t="shared" si="14"/>
        <v>0</v>
      </c>
      <c r="BM9" s="122">
        <f t="shared" si="14"/>
        <v>0</v>
      </c>
      <c r="BN9" s="122">
        <f t="shared" si="14"/>
        <v>9300</v>
      </c>
      <c r="BO9" s="84">
        <v>0</v>
      </c>
      <c r="BP9" s="122">
        <f>BP10</f>
        <v>0</v>
      </c>
      <c r="BQ9" s="122">
        <f>BQ10</f>
        <v>0</v>
      </c>
      <c r="BR9" s="122">
        <f>BR10</f>
        <v>0</v>
      </c>
      <c r="BS9" s="122">
        <f>BS10</f>
        <v>0</v>
      </c>
      <c r="BT9" s="84">
        <v>0</v>
      </c>
      <c r="BU9" s="84">
        <f t="shared" ref="BU9:CF9" si="15">BU10</f>
        <v>0</v>
      </c>
      <c r="BV9" s="84">
        <f t="shared" si="15"/>
        <v>0</v>
      </c>
      <c r="BW9" s="84">
        <f t="shared" si="15"/>
        <v>0</v>
      </c>
      <c r="BX9" s="84">
        <f t="shared" si="15"/>
        <v>0</v>
      </c>
      <c r="BY9" s="84">
        <f t="shared" si="15"/>
        <v>0</v>
      </c>
      <c r="BZ9" s="84">
        <f t="shared" si="15"/>
        <v>0</v>
      </c>
      <c r="CA9" s="84">
        <f t="shared" si="15"/>
        <v>0</v>
      </c>
      <c r="CB9" s="84">
        <f t="shared" si="15"/>
        <v>0</v>
      </c>
      <c r="CC9" s="84">
        <f t="shared" si="15"/>
        <v>0</v>
      </c>
      <c r="CD9" s="84">
        <f t="shared" si="15"/>
        <v>0</v>
      </c>
      <c r="CE9" s="84">
        <f t="shared" si="15"/>
        <v>0</v>
      </c>
      <c r="CF9" s="84">
        <f t="shared" si="15"/>
        <v>0</v>
      </c>
      <c r="CG9" s="84">
        <v>14400</v>
      </c>
      <c r="CH9" s="122">
        <f t="shared" ref="CH9:CW9" si="16">CH10</f>
        <v>0</v>
      </c>
      <c r="CI9" s="122">
        <f t="shared" si="16"/>
        <v>14400</v>
      </c>
      <c r="CJ9" s="122">
        <f t="shared" si="16"/>
        <v>0</v>
      </c>
      <c r="CK9" s="122">
        <f t="shared" si="16"/>
        <v>0</v>
      </c>
      <c r="CL9" s="122">
        <f t="shared" si="16"/>
        <v>0</v>
      </c>
      <c r="CM9" s="122">
        <f t="shared" si="16"/>
        <v>0</v>
      </c>
      <c r="CN9" s="122">
        <f t="shared" si="16"/>
        <v>0</v>
      </c>
      <c r="CO9" s="122">
        <f t="shared" si="16"/>
        <v>0</v>
      </c>
      <c r="CP9" s="122">
        <f t="shared" si="16"/>
        <v>0</v>
      </c>
      <c r="CQ9" s="122">
        <f t="shared" si="16"/>
        <v>0</v>
      </c>
      <c r="CR9" s="122">
        <f t="shared" si="16"/>
        <v>0</v>
      </c>
      <c r="CS9" s="122">
        <f t="shared" si="16"/>
        <v>0</v>
      </c>
      <c r="CT9" s="122">
        <f t="shared" si="16"/>
        <v>0</v>
      </c>
      <c r="CU9" s="122">
        <f t="shared" si="16"/>
        <v>0</v>
      </c>
      <c r="CV9" s="122">
        <f t="shared" si="16"/>
        <v>0</v>
      </c>
      <c r="CW9" s="122">
        <f t="shared" si="16"/>
        <v>0</v>
      </c>
      <c r="CX9" s="84">
        <v>0</v>
      </c>
      <c r="CY9" s="84">
        <f>CY10</f>
        <v>0</v>
      </c>
      <c r="CZ9" s="84">
        <f>CZ10</f>
        <v>0</v>
      </c>
      <c r="DA9" s="84">
        <v>0</v>
      </c>
      <c r="DB9" s="122">
        <f t="shared" ref="DB9:DG9" si="17">DB10</f>
        <v>0</v>
      </c>
      <c r="DC9" s="122">
        <f t="shared" si="17"/>
        <v>0</v>
      </c>
      <c r="DD9" s="122">
        <f t="shared" si="17"/>
        <v>0</v>
      </c>
      <c r="DE9" s="122">
        <f t="shared" si="17"/>
        <v>0</v>
      </c>
      <c r="DF9" s="122">
        <f t="shared" si="17"/>
        <v>0</v>
      </c>
      <c r="DG9" s="122">
        <f t="shared" si="17"/>
        <v>0</v>
      </c>
      <c r="DH9" s="84">
        <v>0</v>
      </c>
      <c r="DI9" s="122">
        <f>DI10</f>
        <v>0</v>
      </c>
      <c r="DJ9" s="122">
        <f>DJ10</f>
        <v>0</v>
      </c>
      <c r="DK9" s="122">
        <f>DK10</f>
        <v>0</v>
      </c>
      <c r="DL9" s="84">
        <v>0</v>
      </c>
      <c r="DM9" s="122">
        <f>DM10</f>
        <v>0</v>
      </c>
      <c r="DN9" s="122">
        <f>DN10</f>
        <v>0</v>
      </c>
      <c r="DO9" s="122">
        <f>DO10</f>
        <v>0</v>
      </c>
      <c r="DP9" s="122">
        <f>DP10</f>
        <v>0</v>
      </c>
      <c r="DQ9" s="122">
        <f>DQ10</f>
        <v>0</v>
      </c>
    </row>
    <row r="10" ht="22.5" customHeight="1" spans="1:121">
      <c r="A10" s="248" t="s">
        <v>291</v>
      </c>
      <c r="B10" s="249"/>
      <c r="C10" s="156"/>
      <c r="D10" s="293" t="s">
        <v>292</v>
      </c>
      <c r="E10" s="293"/>
      <c r="F10" s="293" t="s">
        <v>329</v>
      </c>
      <c r="G10" s="293"/>
      <c r="H10" s="293"/>
      <c r="I10" s="293" t="s">
        <v>329</v>
      </c>
      <c r="J10" s="298" t="s">
        <v>329</v>
      </c>
      <c r="K10" s="298" t="s">
        <v>329</v>
      </c>
      <c r="L10" s="84">
        <v>64424.63</v>
      </c>
      <c r="M10" s="84">
        <v>0</v>
      </c>
      <c r="N10" s="122">
        <f t="shared" ref="N10:Z10" si="18">N11+N12+N13+N14</f>
        <v>0</v>
      </c>
      <c r="O10" s="122">
        <f t="shared" si="18"/>
        <v>0</v>
      </c>
      <c r="P10" s="122">
        <f t="shared" si="18"/>
        <v>0</v>
      </c>
      <c r="Q10" s="122">
        <f t="shared" si="18"/>
        <v>0</v>
      </c>
      <c r="R10" s="122">
        <f t="shared" si="18"/>
        <v>0</v>
      </c>
      <c r="S10" s="122">
        <f t="shared" si="18"/>
        <v>0</v>
      </c>
      <c r="T10" s="122">
        <f t="shared" si="18"/>
        <v>0</v>
      </c>
      <c r="U10" s="122">
        <f t="shared" si="18"/>
        <v>0</v>
      </c>
      <c r="V10" s="122">
        <f t="shared" si="18"/>
        <v>0</v>
      </c>
      <c r="W10" s="122">
        <f t="shared" si="18"/>
        <v>0</v>
      </c>
      <c r="X10" s="122">
        <f t="shared" si="18"/>
        <v>0</v>
      </c>
      <c r="Y10" s="122">
        <f t="shared" si="18"/>
        <v>0</v>
      </c>
      <c r="Z10" s="122">
        <f t="shared" si="18"/>
        <v>0</v>
      </c>
      <c r="AA10" s="84">
        <v>40724.63</v>
      </c>
      <c r="AB10" s="122">
        <f t="shared" ref="AB10:BA10" si="19">AB11+AB12+AB13+AB14</f>
        <v>0</v>
      </c>
      <c r="AC10" s="122">
        <f t="shared" si="19"/>
        <v>0</v>
      </c>
      <c r="AD10" s="122">
        <f t="shared" si="19"/>
        <v>0</v>
      </c>
      <c r="AE10" s="122">
        <f t="shared" si="19"/>
        <v>0</v>
      </c>
      <c r="AF10" s="122">
        <f t="shared" si="19"/>
        <v>0</v>
      </c>
      <c r="AG10" s="122">
        <f t="shared" si="19"/>
        <v>465.5</v>
      </c>
      <c r="AH10" s="122">
        <f t="shared" si="19"/>
        <v>0</v>
      </c>
      <c r="AI10" s="122">
        <f t="shared" si="19"/>
        <v>0</v>
      </c>
      <c r="AJ10" s="122">
        <f t="shared" si="19"/>
        <v>0</v>
      </c>
      <c r="AK10" s="122">
        <f t="shared" si="19"/>
        <v>0</v>
      </c>
      <c r="AL10" s="122">
        <f t="shared" si="19"/>
        <v>0</v>
      </c>
      <c r="AM10" s="122">
        <f t="shared" si="19"/>
        <v>0</v>
      </c>
      <c r="AN10" s="122">
        <f t="shared" si="19"/>
        <v>0</v>
      </c>
      <c r="AO10" s="122">
        <f t="shared" si="19"/>
        <v>3700</v>
      </c>
      <c r="AP10" s="122">
        <f t="shared" si="19"/>
        <v>0</v>
      </c>
      <c r="AQ10" s="122">
        <f t="shared" si="19"/>
        <v>0</v>
      </c>
      <c r="AR10" s="122">
        <f t="shared" si="19"/>
        <v>0</v>
      </c>
      <c r="AS10" s="122">
        <f t="shared" si="19"/>
        <v>0</v>
      </c>
      <c r="AT10" s="122">
        <f t="shared" si="19"/>
        <v>0</v>
      </c>
      <c r="AU10" s="122">
        <f t="shared" si="19"/>
        <v>0</v>
      </c>
      <c r="AV10" s="122">
        <f t="shared" si="19"/>
        <v>0</v>
      </c>
      <c r="AW10" s="122">
        <f t="shared" si="19"/>
        <v>0</v>
      </c>
      <c r="AX10" s="122">
        <f t="shared" si="19"/>
        <v>0</v>
      </c>
      <c r="AY10" s="122">
        <f t="shared" si="19"/>
        <v>0</v>
      </c>
      <c r="AZ10" s="122">
        <f t="shared" si="19"/>
        <v>0</v>
      </c>
      <c r="BA10" s="122">
        <f t="shared" si="19"/>
        <v>36559.13</v>
      </c>
      <c r="BB10" s="84">
        <v>9300</v>
      </c>
      <c r="BC10" s="122">
        <f t="shared" ref="BC10:BN10" si="20">BC11+BC12+BC13+BC14</f>
        <v>0</v>
      </c>
      <c r="BD10" s="122">
        <f t="shared" si="20"/>
        <v>0</v>
      </c>
      <c r="BE10" s="122">
        <f t="shared" si="20"/>
        <v>0</v>
      </c>
      <c r="BF10" s="122">
        <f t="shared" si="20"/>
        <v>0</v>
      </c>
      <c r="BG10" s="122">
        <f t="shared" si="20"/>
        <v>0</v>
      </c>
      <c r="BH10" s="122">
        <f t="shared" si="20"/>
        <v>0</v>
      </c>
      <c r="BI10" s="122">
        <f t="shared" si="20"/>
        <v>0</v>
      </c>
      <c r="BJ10" s="122">
        <f t="shared" si="20"/>
        <v>0</v>
      </c>
      <c r="BK10" s="122">
        <f t="shared" si="20"/>
        <v>0</v>
      </c>
      <c r="BL10" s="122">
        <f t="shared" si="20"/>
        <v>0</v>
      </c>
      <c r="BM10" s="122">
        <f t="shared" si="20"/>
        <v>0</v>
      </c>
      <c r="BN10" s="122">
        <f t="shared" si="20"/>
        <v>9300</v>
      </c>
      <c r="BO10" s="84">
        <v>0</v>
      </c>
      <c r="BP10" s="122">
        <f>BP11+BP12+BP13+BP14</f>
        <v>0</v>
      </c>
      <c r="BQ10" s="122">
        <f>BQ11+BQ12+BQ13+BQ14</f>
        <v>0</v>
      </c>
      <c r="BR10" s="122">
        <f>BR11+BR12+BR13+BR14</f>
        <v>0</v>
      </c>
      <c r="BS10" s="122">
        <f>BS11+BS12+BS13+BS14</f>
        <v>0</v>
      </c>
      <c r="BT10" s="84">
        <v>0</v>
      </c>
      <c r="BU10" s="84">
        <f t="shared" ref="BU10:CF10" si="21">BU11+BU12+BU13+BU14</f>
        <v>0</v>
      </c>
      <c r="BV10" s="84">
        <f t="shared" si="21"/>
        <v>0</v>
      </c>
      <c r="BW10" s="84">
        <f t="shared" si="21"/>
        <v>0</v>
      </c>
      <c r="BX10" s="84">
        <f t="shared" si="21"/>
        <v>0</v>
      </c>
      <c r="BY10" s="84">
        <f t="shared" si="21"/>
        <v>0</v>
      </c>
      <c r="BZ10" s="84">
        <f t="shared" si="21"/>
        <v>0</v>
      </c>
      <c r="CA10" s="84">
        <f t="shared" si="21"/>
        <v>0</v>
      </c>
      <c r="CB10" s="84">
        <f t="shared" si="21"/>
        <v>0</v>
      </c>
      <c r="CC10" s="84">
        <f t="shared" si="21"/>
        <v>0</v>
      </c>
      <c r="CD10" s="84">
        <f t="shared" si="21"/>
        <v>0</v>
      </c>
      <c r="CE10" s="84">
        <f t="shared" si="21"/>
        <v>0</v>
      </c>
      <c r="CF10" s="84">
        <f t="shared" si="21"/>
        <v>0</v>
      </c>
      <c r="CG10" s="84">
        <v>14400</v>
      </c>
      <c r="CH10" s="122">
        <f t="shared" ref="CH10:CW10" si="22">CH11+CH12+CH13+CH14</f>
        <v>0</v>
      </c>
      <c r="CI10" s="122">
        <f t="shared" si="22"/>
        <v>14400</v>
      </c>
      <c r="CJ10" s="122">
        <f t="shared" si="22"/>
        <v>0</v>
      </c>
      <c r="CK10" s="122">
        <f t="shared" si="22"/>
        <v>0</v>
      </c>
      <c r="CL10" s="122">
        <f t="shared" si="22"/>
        <v>0</v>
      </c>
      <c r="CM10" s="122">
        <f t="shared" si="22"/>
        <v>0</v>
      </c>
      <c r="CN10" s="122">
        <f t="shared" si="22"/>
        <v>0</v>
      </c>
      <c r="CO10" s="122">
        <f t="shared" si="22"/>
        <v>0</v>
      </c>
      <c r="CP10" s="122">
        <f t="shared" si="22"/>
        <v>0</v>
      </c>
      <c r="CQ10" s="122">
        <f t="shared" si="22"/>
        <v>0</v>
      </c>
      <c r="CR10" s="122">
        <f t="shared" si="22"/>
        <v>0</v>
      </c>
      <c r="CS10" s="122">
        <f t="shared" si="22"/>
        <v>0</v>
      </c>
      <c r="CT10" s="122">
        <f t="shared" si="22"/>
        <v>0</v>
      </c>
      <c r="CU10" s="122">
        <f t="shared" si="22"/>
        <v>0</v>
      </c>
      <c r="CV10" s="122">
        <f t="shared" si="22"/>
        <v>0</v>
      </c>
      <c r="CW10" s="122">
        <f t="shared" si="22"/>
        <v>0</v>
      </c>
      <c r="CX10" s="84">
        <v>0</v>
      </c>
      <c r="CY10" s="84">
        <f>CY11+CY12+CY13+CY14</f>
        <v>0</v>
      </c>
      <c r="CZ10" s="84">
        <f>CZ11+CZ12+CZ13+CZ14</f>
        <v>0</v>
      </c>
      <c r="DA10" s="84">
        <v>0</v>
      </c>
      <c r="DB10" s="122">
        <f t="shared" ref="DB10:DG10" si="23">DB11+DB12+DB13+DB14</f>
        <v>0</v>
      </c>
      <c r="DC10" s="122">
        <f t="shared" si="23"/>
        <v>0</v>
      </c>
      <c r="DD10" s="122">
        <f t="shared" si="23"/>
        <v>0</v>
      </c>
      <c r="DE10" s="122">
        <f t="shared" si="23"/>
        <v>0</v>
      </c>
      <c r="DF10" s="122">
        <f t="shared" si="23"/>
        <v>0</v>
      </c>
      <c r="DG10" s="122">
        <f t="shared" si="23"/>
        <v>0</v>
      </c>
      <c r="DH10" s="84">
        <v>0</v>
      </c>
      <c r="DI10" s="122">
        <f>DI11+DI12+DI13+DI14</f>
        <v>0</v>
      </c>
      <c r="DJ10" s="122">
        <f>DJ11+DJ12+DJ13+DJ14</f>
        <v>0</v>
      </c>
      <c r="DK10" s="122">
        <f>DK11+DK12+DK13+DK14</f>
        <v>0</v>
      </c>
      <c r="DL10" s="84">
        <v>0</v>
      </c>
      <c r="DM10" s="122">
        <f>DM11+DM12+DM13+DM14</f>
        <v>0</v>
      </c>
      <c r="DN10" s="122">
        <f>DN11+DN12+DN13+DN14</f>
        <v>0</v>
      </c>
      <c r="DO10" s="122">
        <f>DO11+DO12+DO13+DO14</f>
        <v>0</v>
      </c>
      <c r="DP10" s="122">
        <f>DP11+DP12+DP13+DP14</f>
        <v>0</v>
      </c>
      <c r="DQ10" s="122">
        <f>DQ11+DQ12+DQ13+DQ14</f>
        <v>0</v>
      </c>
    </row>
    <row r="11" ht="22.5" customHeight="1" spans="1:121">
      <c r="A11" s="252" t="s">
        <v>291</v>
      </c>
      <c r="B11" s="253"/>
      <c r="C11" s="160"/>
      <c r="D11" s="294" t="s">
        <v>437</v>
      </c>
      <c r="E11" s="294" t="s">
        <v>438</v>
      </c>
      <c r="F11" s="294" t="s">
        <v>410</v>
      </c>
      <c r="G11" s="294" t="s">
        <v>437</v>
      </c>
      <c r="H11" s="294" t="s">
        <v>438</v>
      </c>
      <c r="I11" s="294" t="s">
        <v>406</v>
      </c>
      <c r="J11" s="299" t="s">
        <v>329</v>
      </c>
      <c r="K11" s="299" t="s">
        <v>407</v>
      </c>
      <c r="L11" s="84">
        <v>25459.13</v>
      </c>
      <c r="M11" s="84">
        <v>0</v>
      </c>
      <c r="N11" s="91">
        <v>0</v>
      </c>
      <c r="O11" s="91">
        <v>0</v>
      </c>
      <c r="P11" s="91">
        <v>0</v>
      </c>
      <c r="Q11" s="91">
        <v>0</v>
      </c>
      <c r="R11" s="91">
        <v>0</v>
      </c>
      <c r="S11" s="91">
        <v>0</v>
      </c>
      <c r="T11" s="91">
        <v>0</v>
      </c>
      <c r="U11" s="91">
        <v>0</v>
      </c>
      <c r="V11" s="91">
        <v>0</v>
      </c>
      <c r="W11" s="91">
        <v>0</v>
      </c>
      <c r="X11" s="91">
        <v>0</v>
      </c>
      <c r="Y11" s="91">
        <v>0</v>
      </c>
      <c r="Z11" s="91">
        <v>0</v>
      </c>
      <c r="AA11" s="84">
        <v>24259.13</v>
      </c>
      <c r="AB11" s="91">
        <v>0</v>
      </c>
      <c r="AC11" s="91">
        <v>0</v>
      </c>
      <c r="AD11" s="91">
        <v>0</v>
      </c>
      <c r="AE11" s="91">
        <v>0</v>
      </c>
      <c r="AF11" s="91">
        <v>0</v>
      </c>
      <c r="AG11" s="91">
        <v>0</v>
      </c>
      <c r="AH11" s="91">
        <v>0</v>
      </c>
      <c r="AI11" s="91">
        <v>0</v>
      </c>
      <c r="AJ11" s="91">
        <v>0</v>
      </c>
      <c r="AK11" s="91">
        <v>0</v>
      </c>
      <c r="AL11" s="91">
        <v>0</v>
      </c>
      <c r="AM11" s="91">
        <v>0</v>
      </c>
      <c r="AN11" s="91">
        <v>0</v>
      </c>
      <c r="AO11" s="91">
        <v>0</v>
      </c>
      <c r="AP11" s="91">
        <v>0</v>
      </c>
      <c r="AQ11" s="91">
        <v>0</v>
      </c>
      <c r="AR11" s="91">
        <v>0</v>
      </c>
      <c r="AS11" s="91">
        <v>0</v>
      </c>
      <c r="AT11" s="91">
        <v>0</v>
      </c>
      <c r="AU11" s="91">
        <v>0</v>
      </c>
      <c r="AV11" s="91">
        <v>0</v>
      </c>
      <c r="AW11" s="91">
        <v>0</v>
      </c>
      <c r="AX11" s="91">
        <v>0</v>
      </c>
      <c r="AY11" s="91">
        <v>0</v>
      </c>
      <c r="AZ11" s="91">
        <v>0</v>
      </c>
      <c r="BA11" s="91">
        <v>24259.13</v>
      </c>
      <c r="BB11" s="84">
        <v>1200</v>
      </c>
      <c r="BC11" s="91">
        <v>0</v>
      </c>
      <c r="BD11" s="91">
        <v>0</v>
      </c>
      <c r="BE11" s="91">
        <v>0</v>
      </c>
      <c r="BF11" s="91">
        <v>0</v>
      </c>
      <c r="BG11" s="91">
        <v>0</v>
      </c>
      <c r="BH11" s="91">
        <v>0</v>
      </c>
      <c r="BI11" s="91">
        <v>0</v>
      </c>
      <c r="BJ11" s="91">
        <v>0</v>
      </c>
      <c r="BK11" s="91">
        <v>0</v>
      </c>
      <c r="BL11" s="91">
        <v>0</v>
      </c>
      <c r="BM11" s="91">
        <v>0</v>
      </c>
      <c r="BN11" s="91">
        <v>1200</v>
      </c>
      <c r="BO11" s="84">
        <v>0</v>
      </c>
      <c r="BP11" s="91">
        <v>0</v>
      </c>
      <c r="BQ11" s="91">
        <v>0</v>
      </c>
      <c r="BR11" s="91">
        <v>0</v>
      </c>
      <c r="BS11" s="91">
        <v>0</v>
      </c>
      <c r="BT11" s="84">
        <v>0</v>
      </c>
      <c r="BU11" s="276">
        <v>0</v>
      </c>
      <c r="BV11" s="276">
        <v>0</v>
      </c>
      <c r="BW11" s="276">
        <v>0</v>
      </c>
      <c r="BX11" s="276">
        <v>0</v>
      </c>
      <c r="BY11" s="276">
        <v>0</v>
      </c>
      <c r="BZ11" s="276">
        <v>0</v>
      </c>
      <c r="CA11" s="276">
        <v>0</v>
      </c>
      <c r="CB11" s="276">
        <v>0</v>
      </c>
      <c r="CC11" s="276">
        <v>0</v>
      </c>
      <c r="CD11" s="276">
        <v>0</v>
      </c>
      <c r="CE11" s="276">
        <v>0</v>
      </c>
      <c r="CF11" s="276">
        <v>0</v>
      </c>
      <c r="CG11" s="84">
        <v>0</v>
      </c>
      <c r="CH11" s="91">
        <v>0</v>
      </c>
      <c r="CI11" s="91">
        <v>0</v>
      </c>
      <c r="CJ11" s="91">
        <v>0</v>
      </c>
      <c r="CK11" s="91">
        <v>0</v>
      </c>
      <c r="CL11" s="91">
        <v>0</v>
      </c>
      <c r="CM11" s="91">
        <v>0</v>
      </c>
      <c r="CN11" s="91">
        <v>0</v>
      </c>
      <c r="CO11" s="91">
        <v>0</v>
      </c>
      <c r="CP11" s="91">
        <v>0</v>
      </c>
      <c r="CQ11" s="91">
        <v>0</v>
      </c>
      <c r="CR11" s="91">
        <v>0</v>
      </c>
      <c r="CS11" s="91">
        <v>0</v>
      </c>
      <c r="CT11" s="91">
        <v>0</v>
      </c>
      <c r="CU11" s="91">
        <v>0</v>
      </c>
      <c r="CV11" s="91">
        <v>0</v>
      </c>
      <c r="CW11" s="91">
        <v>0</v>
      </c>
      <c r="CX11" s="84">
        <v>0</v>
      </c>
      <c r="CY11" s="276">
        <v>0</v>
      </c>
      <c r="CZ11" s="276">
        <v>0</v>
      </c>
      <c r="DA11" s="84">
        <v>0</v>
      </c>
      <c r="DB11" s="91">
        <v>0</v>
      </c>
      <c r="DC11" s="91">
        <v>0</v>
      </c>
      <c r="DD11" s="91">
        <v>0</v>
      </c>
      <c r="DE11" s="91">
        <v>0</v>
      </c>
      <c r="DF11" s="91">
        <v>0</v>
      </c>
      <c r="DG11" s="91">
        <v>0</v>
      </c>
      <c r="DH11" s="84">
        <v>0</v>
      </c>
      <c r="DI11" s="91">
        <v>0</v>
      </c>
      <c r="DJ11" s="91">
        <v>0</v>
      </c>
      <c r="DK11" s="91">
        <v>0</v>
      </c>
      <c r="DL11" s="84">
        <v>0</v>
      </c>
      <c r="DM11" s="91">
        <v>0</v>
      </c>
      <c r="DN11" s="91">
        <v>0</v>
      </c>
      <c r="DO11" s="91">
        <v>0</v>
      </c>
      <c r="DP11" s="91">
        <v>0</v>
      </c>
      <c r="DQ11" s="91">
        <v>0</v>
      </c>
    </row>
    <row r="12" ht="22.5" customHeight="1" spans="1:121">
      <c r="A12" s="252" t="s">
        <v>291</v>
      </c>
      <c r="B12" s="253"/>
      <c r="C12" s="160"/>
      <c r="D12" s="294" t="s">
        <v>442</v>
      </c>
      <c r="E12" s="294" t="s">
        <v>443</v>
      </c>
      <c r="F12" s="294" t="s">
        <v>410</v>
      </c>
      <c r="G12" s="294" t="s">
        <v>442</v>
      </c>
      <c r="H12" s="294" t="s">
        <v>443</v>
      </c>
      <c r="I12" s="294" t="s">
        <v>406</v>
      </c>
      <c r="J12" s="299" t="s">
        <v>329</v>
      </c>
      <c r="K12" s="299" t="s">
        <v>407</v>
      </c>
      <c r="L12" s="84">
        <v>10600</v>
      </c>
      <c r="M12" s="84">
        <v>0</v>
      </c>
      <c r="N12" s="91">
        <v>0</v>
      </c>
      <c r="O12" s="91">
        <v>0</v>
      </c>
      <c r="P12" s="91">
        <v>0</v>
      </c>
      <c r="Q12" s="91">
        <v>0</v>
      </c>
      <c r="R12" s="91">
        <v>0</v>
      </c>
      <c r="S12" s="91">
        <v>0</v>
      </c>
      <c r="T12" s="91">
        <v>0</v>
      </c>
      <c r="U12" s="91">
        <v>0</v>
      </c>
      <c r="V12" s="91">
        <v>0</v>
      </c>
      <c r="W12" s="91">
        <v>0</v>
      </c>
      <c r="X12" s="91">
        <v>0</v>
      </c>
      <c r="Y12" s="91">
        <v>0</v>
      </c>
      <c r="Z12" s="91">
        <v>0</v>
      </c>
      <c r="AA12" s="84">
        <v>2500</v>
      </c>
      <c r="AB12" s="91">
        <v>0</v>
      </c>
      <c r="AC12" s="91">
        <v>0</v>
      </c>
      <c r="AD12" s="91">
        <v>0</v>
      </c>
      <c r="AE12" s="91">
        <v>0</v>
      </c>
      <c r="AF12" s="91">
        <v>0</v>
      </c>
      <c r="AG12" s="91">
        <v>0</v>
      </c>
      <c r="AH12" s="91">
        <v>0</v>
      </c>
      <c r="AI12" s="91">
        <v>0</v>
      </c>
      <c r="AJ12" s="91">
        <v>0</v>
      </c>
      <c r="AK12" s="91">
        <v>0</v>
      </c>
      <c r="AL12" s="91">
        <v>0</v>
      </c>
      <c r="AM12" s="91">
        <v>0</v>
      </c>
      <c r="AN12" s="91">
        <v>0</v>
      </c>
      <c r="AO12" s="91">
        <v>0</v>
      </c>
      <c r="AP12" s="91">
        <v>0</v>
      </c>
      <c r="AQ12" s="91">
        <v>0</v>
      </c>
      <c r="AR12" s="91">
        <v>0</v>
      </c>
      <c r="AS12" s="91">
        <v>0</v>
      </c>
      <c r="AT12" s="91">
        <v>0</v>
      </c>
      <c r="AU12" s="91">
        <v>0</v>
      </c>
      <c r="AV12" s="91">
        <v>0</v>
      </c>
      <c r="AW12" s="91">
        <v>0</v>
      </c>
      <c r="AX12" s="91">
        <v>0</v>
      </c>
      <c r="AY12" s="91">
        <v>0</v>
      </c>
      <c r="AZ12" s="91">
        <v>0</v>
      </c>
      <c r="BA12" s="91">
        <v>2500</v>
      </c>
      <c r="BB12" s="84">
        <v>8100</v>
      </c>
      <c r="BC12" s="91">
        <v>0</v>
      </c>
      <c r="BD12" s="91">
        <v>0</v>
      </c>
      <c r="BE12" s="91">
        <v>0</v>
      </c>
      <c r="BF12" s="91">
        <v>0</v>
      </c>
      <c r="BG12" s="91">
        <v>0</v>
      </c>
      <c r="BH12" s="91">
        <v>0</v>
      </c>
      <c r="BI12" s="91">
        <v>0</v>
      </c>
      <c r="BJ12" s="91">
        <v>0</v>
      </c>
      <c r="BK12" s="91">
        <v>0</v>
      </c>
      <c r="BL12" s="91">
        <v>0</v>
      </c>
      <c r="BM12" s="91">
        <v>0</v>
      </c>
      <c r="BN12" s="91">
        <v>8100</v>
      </c>
      <c r="BO12" s="84">
        <v>0</v>
      </c>
      <c r="BP12" s="91">
        <v>0</v>
      </c>
      <c r="BQ12" s="91">
        <v>0</v>
      </c>
      <c r="BR12" s="91">
        <v>0</v>
      </c>
      <c r="BS12" s="91">
        <v>0</v>
      </c>
      <c r="BT12" s="84">
        <v>0</v>
      </c>
      <c r="BU12" s="276">
        <v>0</v>
      </c>
      <c r="BV12" s="276">
        <v>0</v>
      </c>
      <c r="BW12" s="276">
        <v>0</v>
      </c>
      <c r="BX12" s="276">
        <v>0</v>
      </c>
      <c r="BY12" s="276">
        <v>0</v>
      </c>
      <c r="BZ12" s="276">
        <v>0</v>
      </c>
      <c r="CA12" s="276">
        <v>0</v>
      </c>
      <c r="CB12" s="276">
        <v>0</v>
      </c>
      <c r="CC12" s="276">
        <v>0</v>
      </c>
      <c r="CD12" s="276">
        <v>0</v>
      </c>
      <c r="CE12" s="276">
        <v>0</v>
      </c>
      <c r="CF12" s="276">
        <v>0</v>
      </c>
      <c r="CG12" s="84">
        <v>0</v>
      </c>
      <c r="CH12" s="91">
        <v>0</v>
      </c>
      <c r="CI12" s="91">
        <v>0</v>
      </c>
      <c r="CJ12" s="91">
        <v>0</v>
      </c>
      <c r="CK12" s="91">
        <v>0</v>
      </c>
      <c r="CL12" s="91">
        <v>0</v>
      </c>
      <c r="CM12" s="91">
        <v>0</v>
      </c>
      <c r="CN12" s="91">
        <v>0</v>
      </c>
      <c r="CO12" s="91">
        <v>0</v>
      </c>
      <c r="CP12" s="91">
        <v>0</v>
      </c>
      <c r="CQ12" s="91">
        <v>0</v>
      </c>
      <c r="CR12" s="91">
        <v>0</v>
      </c>
      <c r="CS12" s="91">
        <v>0</v>
      </c>
      <c r="CT12" s="91">
        <v>0</v>
      </c>
      <c r="CU12" s="91">
        <v>0</v>
      </c>
      <c r="CV12" s="91">
        <v>0</v>
      </c>
      <c r="CW12" s="91">
        <v>0</v>
      </c>
      <c r="CX12" s="84">
        <v>0</v>
      </c>
      <c r="CY12" s="276">
        <v>0</v>
      </c>
      <c r="CZ12" s="276">
        <v>0</v>
      </c>
      <c r="DA12" s="84">
        <v>0</v>
      </c>
      <c r="DB12" s="91">
        <v>0</v>
      </c>
      <c r="DC12" s="91">
        <v>0</v>
      </c>
      <c r="DD12" s="91">
        <v>0</v>
      </c>
      <c r="DE12" s="91">
        <v>0</v>
      </c>
      <c r="DF12" s="91">
        <v>0</v>
      </c>
      <c r="DG12" s="91">
        <v>0</v>
      </c>
      <c r="DH12" s="84">
        <v>0</v>
      </c>
      <c r="DI12" s="91">
        <v>0</v>
      </c>
      <c r="DJ12" s="91">
        <v>0</v>
      </c>
      <c r="DK12" s="91">
        <v>0</v>
      </c>
      <c r="DL12" s="84">
        <v>0</v>
      </c>
      <c r="DM12" s="91">
        <v>0</v>
      </c>
      <c r="DN12" s="91">
        <v>0</v>
      </c>
      <c r="DO12" s="91">
        <v>0</v>
      </c>
      <c r="DP12" s="91">
        <v>0</v>
      </c>
      <c r="DQ12" s="91">
        <v>0</v>
      </c>
    </row>
    <row r="13" ht="22.5" customHeight="1" spans="1:121">
      <c r="A13" s="252" t="s">
        <v>291</v>
      </c>
      <c r="B13" s="253"/>
      <c r="C13" s="160"/>
      <c r="D13" s="294" t="s">
        <v>444</v>
      </c>
      <c r="E13" s="294" t="s">
        <v>445</v>
      </c>
      <c r="F13" s="294" t="s">
        <v>410</v>
      </c>
      <c r="G13" s="294" t="s">
        <v>444</v>
      </c>
      <c r="H13" s="294" t="s">
        <v>445</v>
      </c>
      <c r="I13" s="294" t="s">
        <v>406</v>
      </c>
      <c r="J13" s="299" t="s">
        <v>329</v>
      </c>
      <c r="K13" s="299" t="s">
        <v>407</v>
      </c>
      <c r="L13" s="84">
        <v>27900</v>
      </c>
      <c r="M13" s="84">
        <v>0</v>
      </c>
      <c r="N13" s="91">
        <v>0</v>
      </c>
      <c r="O13" s="91">
        <v>0</v>
      </c>
      <c r="P13" s="91">
        <v>0</v>
      </c>
      <c r="Q13" s="91">
        <v>0</v>
      </c>
      <c r="R13" s="91">
        <v>0</v>
      </c>
      <c r="S13" s="91">
        <v>0</v>
      </c>
      <c r="T13" s="91">
        <v>0</v>
      </c>
      <c r="U13" s="91">
        <v>0</v>
      </c>
      <c r="V13" s="91">
        <v>0</v>
      </c>
      <c r="W13" s="91">
        <v>0</v>
      </c>
      <c r="X13" s="91">
        <v>0</v>
      </c>
      <c r="Y13" s="91">
        <v>0</v>
      </c>
      <c r="Z13" s="91">
        <v>0</v>
      </c>
      <c r="AA13" s="84">
        <v>13500</v>
      </c>
      <c r="AB13" s="91">
        <v>0</v>
      </c>
      <c r="AC13" s="91">
        <v>0</v>
      </c>
      <c r="AD13" s="91">
        <v>0</v>
      </c>
      <c r="AE13" s="91">
        <v>0</v>
      </c>
      <c r="AF13" s="91">
        <v>0</v>
      </c>
      <c r="AG13" s="91">
        <v>0</v>
      </c>
      <c r="AH13" s="91">
        <v>0</v>
      </c>
      <c r="AI13" s="91">
        <v>0</v>
      </c>
      <c r="AJ13" s="91">
        <v>0</v>
      </c>
      <c r="AK13" s="91">
        <v>0</v>
      </c>
      <c r="AL13" s="91">
        <v>0</v>
      </c>
      <c r="AM13" s="91">
        <v>0</v>
      </c>
      <c r="AN13" s="91">
        <v>0</v>
      </c>
      <c r="AO13" s="91">
        <v>3700</v>
      </c>
      <c r="AP13" s="91">
        <v>0</v>
      </c>
      <c r="AQ13" s="91">
        <v>0</v>
      </c>
      <c r="AR13" s="91">
        <v>0</v>
      </c>
      <c r="AS13" s="91">
        <v>0</v>
      </c>
      <c r="AT13" s="91">
        <v>0</v>
      </c>
      <c r="AU13" s="91">
        <v>0</v>
      </c>
      <c r="AV13" s="91">
        <v>0</v>
      </c>
      <c r="AW13" s="91">
        <v>0</v>
      </c>
      <c r="AX13" s="91">
        <v>0</v>
      </c>
      <c r="AY13" s="91">
        <v>0</v>
      </c>
      <c r="AZ13" s="91">
        <v>0</v>
      </c>
      <c r="BA13" s="91">
        <v>9800</v>
      </c>
      <c r="BB13" s="84">
        <v>0</v>
      </c>
      <c r="BC13" s="91">
        <v>0</v>
      </c>
      <c r="BD13" s="91">
        <v>0</v>
      </c>
      <c r="BE13" s="91">
        <v>0</v>
      </c>
      <c r="BF13" s="91">
        <v>0</v>
      </c>
      <c r="BG13" s="91">
        <v>0</v>
      </c>
      <c r="BH13" s="91">
        <v>0</v>
      </c>
      <c r="BI13" s="91">
        <v>0</v>
      </c>
      <c r="BJ13" s="91">
        <v>0</v>
      </c>
      <c r="BK13" s="91">
        <v>0</v>
      </c>
      <c r="BL13" s="91">
        <v>0</v>
      </c>
      <c r="BM13" s="91">
        <v>0</v>
      </c>
      <c r="BN13" s="91">
        <v>0</v>
      </c>
      <c r="BO13" s="84">
        <v>0</v>
      </c>
      <c r="BP13" s="91">
        <v>0</v>
      </c>
      <c r="BQ13" s="91">
        <v>0</v>
      </c>
      <c r="BR13" s="91">
        <v>0</v>
      </c>
      <c r="BS13" s="91">
        <v>0</v>
      </c>
      <c r="BT13" s="84">
        <v>0</v>
      </c>
      <c r="BU13" s="276">
        <v>0</v>
      </c>
      <c r="BV13" s="276">
        <v>0</v>
      </c>
      <c r="BW13" s="276">
        <v>0</v>
      </c>
      <c r="BX13" s="276">
        <v>0</v>
      </c>
      <c r="BY13" s="276">
        <v>0</v>
      </c>
      <c r="BZ13" s="276">
        <v>0</v>
      </c>
      <c r="CA13" s="276">
        <v>0</v>
      </c>
      <c r="CB13" s="276">
        <v>0</v>
      </c>
      <c r="CC13" s="276">
        <v>0</v>
      </c>
      <c r="CD13" s="276">
        <v>0</v>
      </c>
      <c r="CE13" s="276">
        <v>0</v>
      </c>
      <c r="CF13" s="276">
        <v>0</v>
      </c>
      <c r="CG13" s="84">
        <v>14400</v>
      </c>
      <c r="CH13" s="91">
        <v>0</v>
      </c>
      <c r="CI13" s="91">
        <v>14400</v>
      </c>
      <c r="CJ13" s="91">
        <v>0</v>
      </c>
      <c r="CK13" s="91">
        <v>0</v>
      </c>
      <c r="CL13" s="91">
        <v>0</v>
      </c>
      <c r="CM13" s="91">
        <v>0</v>
      </c>
      <c r="CN13" s="91">
        <v>0</v>
      </c>
      <c r="CO13" s="91">
        <v>0</v>
      </c>
      <c r="CP13" s="91">
        <v>0</v>
      </c>
      <c r="CQ13" s="91">
        <v>0</v>
      </c>
      <c r="CR13" s="91">
        <v>0</v>
      </c>
      <c r="CS13" s="91">
        <v>0</v>
      </c>
      <c r="CT13" s="91">
        <v>0</v>
      </c>
      <c r="CU13" s="91">
        <v>0</v>
      </c>
      <c r="CV13" s="91">
        <v>0</v>
      </c>
      <c r="CW13" s="91">
        <v>0</v>
      </c>
      <c r="CX13" s="84">
        <v>0</v>
      </c>
      <c r="CY13" s="276">
        <v>0</v>
      </c>
      <c r="CZ13" s="276">
        <v>0</v>
      </c>
      <c r="DA13" s="84">
        <v>0</v>
      </c>
      <c r="DB13" s="91">
        <v>0</v>
      </c>
      <c r="DC13" s="91">
        <v>0</v>
      </c>
      <c r="DD13" s="91">
        <v>0</v>
      </c>
      <c r="DE13" s="91">
        <v>0</v>
      </c>
      <c r="DF13" s="91">
        <v>0</v>
      </c>
      <c r="DG13" s="91">
        <v>0</v>
      </c>
      <c r="DH13" s="84">
        <v>0</v>
      </c>
      <c r="DI13" s="91">
        <v>0</v>
      </c>
      <c r="DJ13" s="91">
        <v>0</v>
      </c>
      <c r="DK13" s="91">
        <v>0</v>
      </c>
      <c r="DL13" s="84">
        <v>0</v>
      </c>
      <c r="DM13" s="91">
        <v>0</v>
      </c>
      <c r="DN13" s="91">
        <v>0</v>
      </c>
      <c r="DO13" s="91">
        <v>0</v>
      </c>
      <c r="DP13" s="91">
        <v>0</v>
      </c>
      <c r="DQ13" s="91">
        <v>0</v>
      </c>
    </row>
    <row r="14" ht="22.5" customHeight="1" spans="1:121">
      <c r="A14" s="252" t="s">
        <v>291</v>
      </c>
      <c r="B14" s="253"/>
      <c r="C14" s="160"/>
      <c r="D14" s="294" t="s">
        <v>446</v>
      </c>
      <c r="E14" s="294" t="s">
        <v>447</v>
      </c>
      <c r="F14" s="294" t="s">
        <v>410</v>
      </c>
      <c r="G14" s="294" t="s">
        <v>446</v>
      </c>
      <c r="H14" s="294" t="s">
        <v>447</v>
      </c>
      <c r="I14" s="294" t="s">
        <v>406</v>
      </c>
      <c r="J14" s="299" t="s">
        <v>329</v>
      </c>
      <c r="K14" s="299" t="s">
        <v>407</v>
      </c>
      <c r="L14" s="84">
        <v>465.5</v>
      </c>
      <c r="M14" s="84">
        <v>0</v>
      </c>
      <c r="N14" s="91">
        <v>0</v>
      </c>
      <c r="O14" s="91">
        <v>0</v>
      </c>
      <c r="P14" s="91">
        <v>0</v>
      </c>
      <c r="Q14" s="91">
        <v>0</v>
      </c>
      <c r="R14" s="91">
        <v>0</v>
      </c>
      <c r="S14" s="91">
        <v>0</v>
      </c>
      <c r="T14" s="91">
        <v>0</v>
      </c>
      <c r="U14" s="91">
        <v>0</v>
      </c>
      <c r="V14" s="91">
        <v>0</v>
      </c>
      <c r="W14" s="91">
        <v>0</v>
      </c>
      <c r="X14" s="91">
        <v>0</v>
      </c>
      <c r="Y14" s="91">
        <v>0</v>
      </c>
      <c r="Z14" s="91">
        <v>0</v>
      </c>
      <c r="AA14" s="84">
        <v>465.5</v>
      </c>
      <c r="AB14" s="91">
        <v>0</v>
      </c>
      <c r="AC14" s="91">
        <v>0</v>
      </c>
      <c r="AD14" s="91">
        <v>0</v>
      </c>
      <c r="AE14" s="91">
        <v>0</v>
      </c>
      <c r="AF14" s="91">
        <v>0</v>
      </c>
      <c r="AG14" s="91">
        <v>465.5</v>
      </c>
      <c r="AH14" s="91">
        <v>0</v>
      </c>
      <c r="AI14" s="91">
        <v>0</v>
      </c>
      <c r="AJ14" s="91">
        <v>0</v>
      </c>
      <c r="AK14" s="91">
        <v>0</v>
      </c>
      <c r="AL14" s="91">
        <v>0</v>
      </c>
      <c r="AM14" s="91">
        <v>0</v>
      </c>
      <c r="AN14" s="91">
        <v>0</v>
      </c>
      <c r="AO14" s="91">
        <v>0</v>
      </c>
      <c r="AP14" s="91">
        <v>0</v>
      </c>
      <c r="AQ14" s="91">
        <v>0</v>
      </c>
      <c r="AR14" s="91">
        <v>0</v>
      </c>
      <c r="AS14" s="91">
        <v>0</v>
      </c>
      <c r="AT14" s="91">
        <v>0</v>
      </c>
      <c r="AU14" s="91">
        <v>0</v>
      </c>
      <c r="AV14" s="91">
        <v>0</v>
      </c>
      <c r="AW14" s="91">
        <v>0</v>
      </c>
      <c r="AX14" s="91">
        <v>0</v>
      </c>
      <c r="AY14" s="91">
        <v>0</v>
      </c>
      <c r="AZ14" s="91">
        <v>0</v>
      </c>
      <c r="BA14" s="91">
        <v>0</v>
      </c>
      <c r="BB14" s="84">
        <v>0</v>
      </c>
      <c r="BC14" s="91">
        <v>0</v>
      </c>
      <c r="BD14" s="91">
        <v>0</v>
      </c>
      <c r="BE14" s="91">
        <v>0</v>
      </c>
      <c r="BF14" s="91">
        <v>0</v>
      </c>
      <c r="BG14" s="91">
        <v>0</v>
      </c>
      <c r="BH14" s="91">
        <v>0</v>
      </c>
      <c r="BI14" s="91">
        <v>0</v>
      </c>
      <c r="BJ14" s="91">
        <v>0</v>
      </c>
      <c r="BK14" s="91">
        <v>0</v>
      </c>
      <c r="BL14" s="91">
        <v>0</v>
      </c>
      <c r="BM14" s="91">
        <v>0</v>
      </c>
      <c r="BN14" s="91">
        <v>0</v>
      </c>
      <c r="BO14" s="84">
        <v>0</v>
      </c>
      <c r="BP14" s="91">
        <v>0</v>
      </c>
      <c r="BQ14" s="91">
        <v>0</v>
      </c>
      <c r="BR14" s="91">
        <v>0</v>
      </c>
      <c r="BS14" s="91">
        <v>0</v>
      </c>
      <c r="BT14" s="84">
        <v>0</v>
      </c>
      <c r="BU14" s="276">
        <v>0</v>
      </c>
      <c r="BV14" s="276">
        <v>0</v>
      </c>
      <c r="BW14" s="276">
        <v>0</v>
      </c>
      <c r="BX14" s="276">
        <v>0</v>
      </c>
      <c r="BY14" s="276">
        <v>0</v>
      </c>
      <c r="BZ14" s="276">
        <v>0</v>
      </c>
      <c r="CA14" s="276">
        <v>0</v>
      </c>
      <c r="CB14" s="276">
        <v>0</v>
      </c>
      <c r="CC14" s="276">
        <v>0</v>
      </c>
      <c r="CD14" s="276">
        <v>0</v>
      </c>
      <c r="CE14" s="276">
        <v>0</v>
      </c>
      <c r="CF14" s="276">
        <v>0</v>
      </c>
      <c r="CG14" s="84">
        <v>0</v>
      </c>
      <c r="CH14" s="91">
        <v>0</v>
      </c>
      <c r="CI14" s="91">
        <v>0</v>
      </c>
      <c r="CJ14" s="91">
        <v>0</v>
      </c>
      <c r="CK14" s="91">
        <v>0</v>
      </c>
      <c r="CL14" s="91">
        <v>0</v>
      </c>
      <c r="CM14" s="91">
        <v>0</v>
      </c>
      <c r="CN14" s="91">
        <v>0</v>
      </c>
      <c r="CO14" s="91">
        <v>0</v>
      </c>
      <c r="CP14" s="91">
        <v>0</v>
      </c>
      <c r="CQ14" s="91">
        <v>0</v>
      </c>
      <c r="CR14" s="91">
        <v>0</v>
      </c>
      <c r="CS14" s="91">
        <v>0</v>
      </c>
      <c r="CT14" s="91">
        <v>0</v>
      </c>
      <c r="CU14" s="91">
        <v>0</v>
      </c>
      <c r="CV14" s="91">
        <v>0</v>
      </c>
      <c r="CW14" s="91">
        <v>0</v>
      </c>
      <c r="CX14" s="84">
        <v>0</v>
      </c>
      <c r="CY14" s="276">
        <v>0</v>
      </c>
      <c r="CZ14" s="276">
        <v>0</v>
      </c>
      <c r="DA14" s="84">
        <v>0</v>
      </c>
      <c r="DB14" s="91">
        <v>0</v>
      </c>
      <c r="DC14" s="91">
        <v>0</v>
      </c>
      <c r="DD14" s="91">
        <v>0</v>
      </c>
      <c r="DE14" s="91">
        <v>0</v>
      </c>
      <c r="DF14" s="91">
        <v>0</v>
      </c>
      <c r="DG14" s="91">
        <v>0</v>
      </c>
      <c r="DH14" s="84">
        <v>0</v>
      </c>
      <c r="DI14" s="91">
        <v>0</v>
      </c>
      <c r="DJ14" s="91">
        <v>0</v>
      </c>
      <c r="DK14" s="91">
        <v>0</v>
      </c>
      <c r="DL14" s="84">
        <v>0</v>
      </c>
      <c r="DM14" s="91">
        <v>0</v>
      </c>
      <c r="DN14" s="91">
        <v>0</v>
      </c>
      <c r="DO14" s="91">
        <v>0</v>
      </c>
      <c r="DP14" s="91">
        <v>0</v>
      </c>
      <c r="DQ14" s="91">
        <v>0</v>
      </c>
    </row>
    <row r="15" s="243" customFormat="1" ht="16.15" customHeight="1" spans="1:121">
      <c r="A15" s="256"/>
      <c r="B15" s="256"/>
      <c r="C15" s="256"/>
      <c r="D15" s="295"/>
      <c r="E15" s="295"/>
      <c r="F15" s="295"/>
      <c r="G15" s="295"/>
      <c r="H15" s="295"/>
      <c r="I15" s="295"/>
      <c r="J15" s="295"/>
      <c r="L15" s="277"/>
      <c r="M15" s="277"/>
      <c r="N15" s="278"/>
      <c r="O15" s="278"/>
      <c r="P15" s="278"/>
      <c r="Q15" s="278"/>
      <c r="R15" s="278"/>
      <c r="S15" s="278"/>
      <c r="T15" s="278"/>
      <c r="U15" s="278"/>
      <c r="V15" s="278"/>
      <c r="W15" s="278"/>
      <c r="X15" s="278"/>
      <c r="Y15" s="278"/>
      <c r="Z15" s="278"/>
      <c r="AA15" s="277"/>
      <c r="AB15" s="278"/>
      <c r="AC15" s="278"/>
      <c r="AD15" s="278"/>
      <c r="AE15" s="278"/>
      <c r="AF15" s="278"/>
      <c r="AG15" s="278"/>
      <c r="AH15" s="278"/>
      <c r="AI15" s="278"/>
      <c r="AJ15" s="278"/>
      <c r="AK15" s="278"/>
      <c r="AL15" s="278"/>
      <c r="AM15" s="278"/>
      <c r="AN15" s="278"/>
      <c r="AO15" s="278"/>
      <c r="AP15" s="278"/>
      <c r="AQ15" s="278"/>
      <c r="AR15" s="278"/>
      <c r="AS15" s="278"/>
      <c r="AT15" s="278"/>
      <c r="AU15" s="278"/>
      <c r="AV15" s="278"/>
      <c r="AW15" s="278"/>
      <c r="AX15" s="278"/>
      <c r="AY15" s="278"/>
      <c r="AZ15" s="278"/>
      <c r="BA15" s="278"/>
      <c r="BB15" s="277"/>
      <c r="BC15" s="278"/>
      <c r="BD15" s="278"/>
      <c r="BE15" s="278"/>
      <c r="BF15" s="278"/>
      <c r="BG15" s="278"/>
      <c r="BH15" s="278"/>
      <c r="BI15" s="278"/>
      <c r="BJ15" s="278"/>
      <c r="BK15" s="278"/>
      <c r="BL15" s="278"/>
      <c r="BM15" s="278"/>
      <c r="BN15" s="278"/>
      <c r="BO15" s="277"/>
      <c r="BP15" s="278"/>
      <c r="BQ15" s="278"/>
      <c r="BR15" s="278"/>
      <c r="BS15" s="278"/>
      <c r="BT15" s="277"/>
      <c r="BU15" s="278"/>
      <c r="BV15" s="278"/>
      <c r="BW15" s="278"/>
      <c r="BX15" s="278"/>
      <c r="BY15" s="278"/>
      <c r="BZ15" s="278"/>
      <c r="CA15" s="278"/>
      <c r="CB15" s="278"/>
      <c r="CC15" s="278"/>
      <c r="CD15" s="278"/>
      <c r="CE15" s="278"/>
      <c r="CF15" s="278"/>
      <c r="CG15" s="277"/>
      <c r="CH15" s="278"/>
      <c r="CI15" s="278"/>
      <c r="CJ15" s="278"/>
      <c r="CK15" s="278"/>
      <c r="CL15" s="278"/>
      <c r="CM15" s="278"/>
      <c r="CN15" s="278"/>
      <c r="CO15" s="278"/>
      <c r="CP15" s="278"/>
      <c r="CQ15" s="278"/>
      <c r="CR15" s="278"/>
      <c r="CS15" s="278"/>
      <c r="CT15" s="278"/>
      <c r="CU15" s="278"/>
      <c r="CV15" s="278"/>
      <c r="CW15" s="278"/>
      <c r="CX15" s="277"/>
      <c r="CY15" s="278"/>
      <c r="CZ15" s="278"/>
      <c r="DA15" s="277"/>
      <c r="DB15" s="278"/>
      <c r="DC15" s="278"/>
      <c r="DD15" s="278"/>
      <c r="DE15" s="278"/>
      <c r="DF15" s="261"/>
      <c r="DG15" s="278"/>
      <c r="DH15" s="277"/>
      <c r="DI15" s="278"/>
      <c r="DJ15" s="278"/>
      <c r="DK15" s="278"/>
      <c r="DL15" s="277"/>
      <c r="DM15" s="278"/>
      <c r="DN15" s="278"/>
      <c r="DO15" s="278"/>
      <c r="DP15" s="278"/>
      <c r="DQ15" s="278"/>
    </row>
  </sheetData>
  <mergeCells count="16">
    <mergeCell ref="A1:AT1"/>
    <mergeCell ref="A3:E3"/>
    <mergeCell ref="A4:K4"/>
    <mergeCell ref="M4:Z4"/>
    <mergeCell ref="AA4:BA4"/>
    <mergeCell ref="BB4:BN4"/>
    <mergeCell ref="BO4:BS4"/>
    <mergeCell ref="BT4:CF4"/>
    <mergeCell ref="CG4:CW4"/>
    <mergeCell ref="CX4:CZ4"/>
    <mergeCell ref="DA4:DG4"/>
    <mergeCell ref="DH4:DK4"/>
    <mergeCell ref="DL4:DQ4"/>
    <mergeCell ref="A5:C5"/>
    <mergeCell ref="A15:C15"/>
    <mergeCell ref="L4:L5"/>
  </mergeCells>
  <dataValidations count="1">
    <dataValidation type="textLength" operator="between" allowBlank="1" showInputMessage="1" showErrorMessage="1" sqref="F15 I15 J15 E7:E14 H7:H14">
      <formula1>21</formula1>
      <formula2>21</formula2>
    </dataValidation>
  </dataValidations>
  <printOptions horizontalCentered="1" verticalCentered="1"/>
  <pageMargins left="0.52" right="0.52" top="1.25" bottom="0.4" header="0.31" footer="0.31"/>
  <pageSetup paperSize="8" scale="75" orientation="landscape" blackAndWhite="1" useFirstPageNumber="1"/>
  <headerFooter>
    <oddHeader>&amp;L
&amp;16&amp;"Calibri"&amp;K000000编制单位：朔州市红十字会&amp;C
&amp;21&amp;"Calibri"&amp;B&amp;K000000非财政拨款项目支出决算明细表
&amp;R
&amp;16&amp;"Calibri"&amp;K000000财决14-2表
&amp;16&amp;"Calibri"&amp;K000000金额单位：元</oddHeader>
    <oddFooter>&amp;C第 &amp;P 页，共 &amp;N 页</oddFooter>
  </headerFooter>
  <tableParts count="1">
    <tablePart r:id="rId1"/>
  </tablePart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8"/>
  <sheetViews>
    <sheetView showGridLines="0" workbookViewId="0">
      <pane xSplit="4" ySplit="7" topLeftCell="CT8" activePane="bottomRight" state="frozen"/>
      <selection/>
      <selection pane="topRight"/>
      <selection pane="bottomLeft"/>
      <selection pane="bottomRight" activeCell="A1" sqref="A1:AM1"/>
    </sheetView>
  </sheetViews>
  <sheetFormatPr defaultColWidth="9" defaultRowHeight="14.25" customHeight="1" outlineLevelRow="7"/>
  <cols>
    <col min="1" max="3" width="3.5" style="266" customWidth="1"/>
    <col min="4" max="4" width="32.5" style="266" customWidth="1"/>
    <col min="5" max="39" width="18.75" style="267" customWidth="1"/>
    <col min="40" max="75" width="18.75" style="266" customWidth="1"/>
    <col min="76" max="77" width="18.75" style="268" customWidth="1"/>
    <col min="78" max="101" width="18.75" style="266" customWidth="1"/>
    <col min="102" max="102" width="18.75" style="268" customWidth="1"/>
    <col min="103" max="103" width="18.75" customWidth="1"/>
    <col min="104" max="104" width="18.75" style="268" customWidth="1"/>
    <col min="105" max="112" width="18.75" style="266" customWidth="1"/>
    <col min="113" max="113" width="18.75" customWidth="1"/>
    <col min="114" max="114" width="18.75" style="268" customWidth="1"/>
  </cols>
  <sheetData>
    <row r="1" s="262" customFormat="1" ht="21" customHeight="1" spans="1:114">
      <c r="A1" s="245" t="s">
        <v>636</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S1" s="279"/>
      <c r="BT1" s="279"/>
      <c r="BU1" s="279"/>
      <c r="BV1" s="279"/>
      <c r="BW1" s="279"/>
      <c r="BX1" s="282"/>
      <c r="BY1" s="282"/>
      <c r="BZ1" s="279"/>
      <c r="CA1" s="279"/>
      <c r="CB1" s="279"/>
      <c r="CC1" s="279"/>
      <c r="CD1" s="279"/>
      <c r="CE1" s="279"/>
      <c r="CF1" s="279"/>
      <c r="CG1" s="279"/>
      <c r="CH1" s="279"/>
      <c r="CI1" s="279"/>
      <c r="CJ1" s="279"/>
      <c r="CK1" s="279"/>
      <c r="CL1" s="279"/>
      <c r="CM1" s="279"/>
      <c r="CN1" s="279"/>
      <c r="CO1" s="279"/>
      <c r="CP1" s="279"/>
      <c r="CQ1" s="279"/>
      <c r="CR1" s="279"/>
      <c r="CS1" s="279"/>
      <c r="CT1" s="279"/>
      <c r="CU1" s="279"/>
      <c r="CV1" s="279"/>
      <c r="CW1" s="279"/>
      <c r="CX1" s="282"/>
      <c r="CZ1" s="282"/>
      <c r="DA1" s="279"/>
      <c r="DB1" s="279"/>
      <c r="DC1" s="279"/>
      <c r="DD1" s="279"/>
      <c r="DE1" s="279"/>
      <c r="DF1" s="279"/>
      <c r="DG1" s="279"/>
      <c r="DH1" s="279"/>
      <c r="DJ1" s="282"/>
    </row>
    <row r="2" s="263" customFormat="1" ht="18" customHeight="1" spans="1:114">
      <c r="A2" s="269"/>
      <c r="B2" s="269"/>
      <c r="C2" s="269"/>
      <c r="D2" s="269"/>
      <c r="E2" s="270"/>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80"/>
      <c r="AO2" s="280"/>
      <c r="AP2" s="280"/>
      <c r="AQ2" s="280"/>
      <c r="AR2" s="280"/>
      <c r="AS2" s="280"/>
      <c r="AT2" s="280"/>
      <c r="AU2" s="280"/>
      <c r="AV2" s="280"/>
      <c r="AW2" s="280"/>
      <c r="AX2" s="280"/>
      <c r="AY2" s="280"/>
      <c r="AZ2" s="280"/>
      <c r="BA2" s="280"/>
      <c r="BB2" s="280"/>
      <c r="BC2" s="280"/>
      <c r="BD2" s="280"/>
      <c r="BE2" s="280"/>
      <c r="BF2" s="280"/>
      <c r="BG2" s="280"/>
      <c r="BH2" s="280"/>
      <c r="BI2" s="280"/>
      <c r="BJ2" s="280"/>
      <c r="BK2" s="280"/>
      <c r="BL2" s="280"/>
      <c r="BM2" s="280"/>
      <c r="BN2" s="280"/>
      <c r="BO2" s="280"/>
      <c r="BP2" s="280"/>
      <c r="BQ2" s="280"/>
      <c r="BR2" s="280"/>
      <c r="BS2" s="280"/>
      <c r="BT2" s="280"/>
      <c r="BU2" s="280"/>
      <c r="BV2" s="280"/>
      <c r="BW2" s="280"/>
      <c r="BX2" s="283"/>
      <c r="BY2" s="283"/>
      <c r="BZ2" s="280"/>
      <c r="CA2" s="280"/>
      <c r="CB2" s="280"/>
      <c r="CC2" s="280"/>
      <c r="CD2" s="280"/>
      <c r="CE2" s="280"/>
      <c r="CF2" s="280"/>
      <c r="CG2" s="280"/>
      <c r="CH2" s="280"/>
      <c r="CI2" s="280"/>
      <c r="CJ2" s="280"/>
      <c r="CK2" s="280"/>
      <c r="CL2" s="280"/>
      <c r="CM2" s="280"/>
      <c r="CN2" s="280"/>
      <c r="CO2" s="280"/>
      <c r="CP2" s="280"/>
      <c r="CQ2" s="280"/>
      <c r="CR2" s="280"/>
      <c r="CS2" s="280"/>
      <c r="CT2" s="280"/>
      <c r="CU2" s="280"/>
      <c r="CV2" s="280"/>
      <c r="CW2" s="280"/>
      <c r="CX2" s="283"/>
      <c r="CZ2" s="283"/>
      <c r="DA2" s="280"/>
      <c r="DB2" s="280"/>
      <c r="DC2" s="280"/>
      <c r="DD2" s="280"/>
      <c r="DE2" s="280"/>
      <c r="DF2" s="280"/>
      <c r="DG2" s="280"/>
      <c r="DH2" s="280"/>
      <c r="DJ2" s="290" t="s">
        <v>637</v>
      </c>
    </row>
    <row r="3" s="263" customFormat="1" ht="18" customHeight="1" spans="1:114">
      <c r="A3" s="271" t="s">
        <v>64</v>
      </c>
      <c r="B3" s="272"/>
      <c r="C3" s="272"/>
      <c r="D3" s="272"/>
      <c r="E3" s="273"/>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81"/>
      <c r="AO3" s="281"/>
      <c r="AP3" s="281"/>
      <c r="AQ3" s="281"/>
      <c r="AR3" s="281"/>
      <c r="AS3" s="281"/>
      <c r="AT3" s="281"/>
      <c r="AU3" s="281"/>
      <c r="AV3" s="281"/>
      <c r="AW3" s="281"/>
      <c r="AX3" s="281"/>
      <c r="AY3" s="281"/>
      <c r="AZ3" s="281"/>
      <c r="BA3" s="281"/>
      <c r="BB3" s="281"/>
      <c r="BC3" s="281"/>
      <c r="BD3" s="281"/>
      <c r="BE3" s="281"/>
      <c r="BF3" s="281"/>
      <c r="BG3" s="281"/>
      <c r="BH3" s="281"/>
      <c r="BI3" s="281"/>
      <c r="BJ3" s="281"/>
      <c r="BK3" s="281"/>
      <c r="BL3" s="281"/>
      <c r="BM3" s="281"/>
      <c r="BN3" s="281"/>
      <c r="BO3" s="281"/>
      <c r="BP3" s="281"/>
      <c r="BQ3" s="281"/>
      <c r="BR3" s="281"/>
      <c r="BS3" s="281"/>
      <c r="BT3" s="281"/>
      <c r="BU3" s="281"/>
      <c r="BV3" s="281"/>
      <c r="BW3" s="281"/>
      <c r="BX3" s="284"/>
      <c r="BY3" s="284"/>
      <c r="BZ3" s="281"/>
      <c r="CA3" s="281"/>
      <c r="CB3" s="281"/>
      <c r="CC3" s="281"/>
      <c r="CD3" s="281"/>
      <c r="CE3" s="281"/>
      <c r="CF3" s="281"/>
      <c r="CG3" s="281"/>
      <c r="CH3" s="281"/>
      <c r="CI3" s="281"/>
      <c r="CJ3" s="281"/>
      <c r="CK3" s="281"/>
      <c r="CL3" s="281"/>
      <c r="CM3" s="281"/>
      <c r="CN3" s="281"/>
      <c r="CO3" s="281"/>
      <c r="CP3" s="281"/>
      <c r="CQ3" s="281"/>
      <c r="CR3" s="281"/>
      <c r="CS3" s="281"/>
      <c r="CT3" s="281"/>
      <c r="CU3" s="281"/>
      <c r="CV3" s="281"/>
      <c r="CW3" s="281"/>
      <c r="CX3" s="284"/>
      <c r="CZ3" s="284"/>
      <c r="DA3" s="281"/>
      <c r="DB3" s="281"/>
      <c r="DC3" s="281"/>
      <c r="DD3" s="281"/>
      <c r="DE3" s="281"/>
      <c r="DF3" s="281"/>
      <c r="DG3" s="281"/>
      <c r="DH3" s="281"/>
      <c r="DJ3" s="291" t="s">
        <v>65</v>
      </c>
    </row>
    <row r="4" s="264" customFormat="1" ht="18" customHeight="1" spans="1:114">
      <c r="A4" s="81" t="s">
        <v>68</v>
      </c>
      <c r="B4" s="81"/>
      <c r="C4" s="81"/>
      <c r="D4" s="81"/>
      <c r="E4" s="145" t="s">
        <v>262</v>
      </c>
      <c r="F4" s="145" t="s">
        <v>481</v>
      </c>
      <c r="G4" s="145"/>
      <c r="H4" s="145"/>
      <c r="I4" s="145"/>
      <c r="J4" s="145"/>
      <c r="K4" s="145"/>
      <c r="L4" s="145"/>
      <c r="M4" s="145"/>
      <c r="N4" s="145"/>
      <c r="O4" s="145"/>
      <c r="P4" s="145"/>
      <c r="Q4" s="145"/>
      <c r="R4" s="145"/>
      <c r="S4" s="145"/>
      <c r="T4" s="145" t="s">
        <v>482</v>
      </c>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t="s">
        <v>483</v>
      </c>
      <c r="AV4" s="145"/>
      <c r="AW4" s="145"/>
      <c r="AX4" s="145"/>
      <c r="AY4" s="145"/>
      <c r="AZ4" s="145"/>
      <c r="BA4" s="145"/>
      <c r="BB4" s="145"/>
      <c r="BC4" s="145"/>
      <c r="BD4" s="145"/>
      <c r="BE4" s="145"/>
      <c r="BF4" s="145"/>
      <c r="BG4" s="145"/>
      <c r="BH4" s="145" t="s">
        <v>484</v>
      </c>
      <c r="BI4" s="145"/>
      <c r="BJ4" s="145"/>
      <c r="BK4" s="145"/>
      <c r="BL4" s="145"/>
      <c r="BM4" s="145" t="s">
        <v>485</v>
      </c>
      <c r="BN4" s="145"/>
      <c r="BO4" s="145"/>
      <c r="BP4" s="145"/>
      <c r="BQ4" s="145"/>
      <c r="BR4" s="145"/>
      <c r="BS4" s="145"/>
      <c r="BT4" s="145"/>
      <c r="BU4" s="145"/>
      <c r="BV4" s="145"/>
      <c r="BW4" s="145"/>
      <c r="BX4" s="285"/>
      <c r="BY4" s="285"/>
      <c r="BZ4" s="145" t="s">
        <v>486</v>
      </c>
      <c r="CA4" s="145"/>
      <c r="CB4" s="145"/>
      <c r="CC4" s="145"/>
      <c r="CD4" s="145"/>
      <c r="CE4" s="145"/>
      <c r="CF4" s="145"/>
      <c r="CG4" s="145"/>
      <c r="CH4" s="145"/>
      <c r="CI4" s="145"/>
      <c r="CJ4" s="145"/>
      <c r="CK4" s="145"/>
      <c r="CL4" s="145"/>
      <c r="CM4" s="145"/>
      <c r="CN4" s="145"/>
      <c r="CO4" s="145"/>
      <c r="CP4" s="145"/>
      <c r="CQ4" s="145" t="s">
        <v>487</v>
      </c>
      <c r="CR4" s="145"/>
      <c r="CS4" s="145"/>
      <c r="CT4" s="145" t="s">
        <v>488</v>
      </c>
      <c r="CU4" s="145"/>
      <c r="CV4" s="145"/>
      <c r="CW4" s="145"/>
      <c r="CX4" s="285"/>
      <c r="CY4" s="145"/>
      <c r="CZ4" s="285"/>
      <c r="DA4" s="145" t="s">
        <v>489</v>
      </c>
      <c r="DB4" s="145"/>
      <c r="DC4" s="145"/>
      <c r="DD4" s="145"/>
      <c r="DE4" s="145" t="s">
        <v>310</v>
      </c>
      <c r="DF4" s="145"/>
      <c r="DG4" s="145"/>
      <c r="DH4" s="145"/>
      <c r="DI4" s="145"/>
      <c r="DJ4" s="285"/>
    </row>
    <row r="5" s="264" customFormat="1" ht="34.5" customHeight="1" spans="1:114">
      <c r="A5" s="145" t="s">
        <v>260</v>
      </c>
      <c r="B5" s="145"/>
      <c r="C5" s="145"/>
      <c r="D5" s="81" t="s">
        <v>261</v>
      </c>
      <c r="E5" s="145"/>
      <c r="F5" s="145" t="s">
        <v>201</v>
      </c>
      <c r="G5" s="145" t="s">
        <v>490</v>
      </c>
      <c r="H5" s="145" t="s">
        <v>491</v>
      </c>
      <c r="I5" s="145" t="s">
        <v>492</v>
      </c>
      <c r="J5" s="145" t="s">
        <v>493</v>
      </c>
      <c r="K5" s="145" t="s">
        <v>494</v>
      </c>
      <c r="L5" s="145" t="s">
        <v>495</v>
      </c>
      <c r="M5" s="145" t="s">
        <v>496</v>
      </c>
      <c r="N5" s="145" t="s">
        <v>497</v>
      </c>
      <c r="O5" s="145" t="s">
        <v>498</v>
      </c>
      <c r="P5" s="145" t="s">
        <v>499</v>
      </c>
      <c r="Q5" s="145" t="s">
        <v>500</v>
      </c>
      <c r="R5" s="145" t="s">
        <v>501</v>
      </c>
      <c r="S5" s="145" t="s">
        <v>502</v>
      </c>
      <c r="T5" s="145" t="s">
        <v>201</v>
      </c>
      <c r="U5" s="145" t="s">
        <v>503</v>
      </c>
      <c r="V5" s="145" t="s">
        <v>504</v>
      </c>
      <c r="W5" s="145" t="s">
        <v>505</v>
      </c>
      <c r="X5" s="145" t="s">
        <v>506</v>
      </c>
      <c r="Y5" s="145" t="s">
        <v>507</v>
      </c>
      <c r="Z5" s="145" t="s">
        <v>508</v>
      </c>
      <c r="AA5" s="145" t="s">
        <v>509</v>
      </c>
      <c r="AB5" s="145" t="s">
        <v>510</v>
      </c>
      <c r="AC5" s="145" t="s">
        <v>511</v>
      </c>
      <c r="AD5" s="145" t="s">
        <v>512</v>
      </c>
      <c r="AE5" s="145" t="s">
        <v>513</v>
      </c>
      <c r="AF5" s="145" t="s">
        <v>514</v>
      </c>
      <c r="AG5" s="145" t="s">
        <v>515</v>
      </c>
      <c r="AH5" s="145" t="s">
        <v>516</v>
      </c>
      <c r="AI5" s="145" t="s">
        <v>517</v>
      </c>
      <c r="AJ5" s="145" t="s">
        <v>518</v>
      </c>
      <c r="AK5" s="145" t="s">
        <v>519</v>
      </c>
      <c r="AL5" s="145" t="s">
        <v>520</v>
      </c>
      <c r="AM5" s="145" t="s">
        <v>521</v>
      </c>
      <c r="AN5" s="145" t="s">
        <v>638</v>
      </c>
      <c r="AO5" s="145" t="s">
        <v>460</v>
      </c>
      <c r="AP5" s="145" t="s">
        <v>523</v>
      </c>
      <c r="AQ5" s="145" t="s">
        <v>524</v>
      </c>
      <c r="AR5" s="145" t="s">
        <v>525</v>
      </c>
      <c r="AS5" s="145" t="s">
        <v>526</v>
      </c>
      <c r="AT5" s="145" t="s">
        <v>527</v>
      </c>
      <c r="AU5" s="145" t="s">
        <v>201</v>
      </c>
      <c r="AV5" s="145" t="s">
        <v>528</v>
      </c>
      <c r="AW5" s="145" t="s">
        <v>529</v>
      </c>
      <c r="AX5" s="145" t="s">
        <v>530</v>
      </c>
      <c r="AY5" s="145" t="s">
        <v>531</v>
      </c>
      <c r="AZ5" s="145" t="s">
        <v>532</v>
      </c>
      <c r="BA5" s="145" t="s">
        <v>533</v>
      </c>
      <c r="BB5" s="145" t="s">
        <v>534</v>
      </c>
      <c r="BC5" s="145" t="s">
        <v>535</v>
      </c>
      <c r="BD5" s="145" t="s">
        <v>536</v>
      </c>
      <c r="BE5" s="145" t="s">
        <v>537</v>
      </c>
      <c r="BF5" s="145" t="s">
        <v>538</v>
      </c>
      <c r="BG5" s="145" t="s">
        <v>539</v>
      </c>
      <c r="BH5" s="145" t="s">
        <v>201</v>
      </c>
      <c r="BI5" s="145" t="s">
        <v>540</v>
      </c>
      <c r="BJ5" s="145" t="s">
        <v>541</v>
      </c>
      <c r="BK5" s="145" t="s">
        <v>542</v>
      </c>
      <c r="BL5" s="145" t="s">
        <v>543</v>
      </c>
      <c r="BM5" s="145" t="s">
        <v>201</v>
      </c>
      <c r="BN5" s="145" t="s">
        <v>544</v>
      </c>
      <c r="BO5" s="145" t="s">
        <v>545</v>
      </c>
      <c r="BP5" s="145" t="s">
        <v>546</v>
      </c>
      <c r="BQ5" s="145" t="s">
        <v>547</v>
      </c>
      <c r="BR5" s="145" t="s">
        <v>548</v>
      </c>
      <c r="BS5" s="145" t="s">
        <v>549</v>
      </c>
      <c r="BT5" s="145" t="s">
        <v>550</v>
      </c>
      <c r="BU5" s="145" t="s">
        <v>551</v>
      </c>
      <c r="BV5" s="145" t="s">
        <v>552</v>
      </c>
      <c r="BW5" s="145" t="s">
        <v>553</v>
      </c>
      <c r="BX5" s="285" t="s">
        <v>554</v>
      </c>
      <c r="BY5" s="285" t="s">
        <v>555</v>
      </c>
      <c r="BZ5" s="145" t="s">
        <v>201</v>
      </c>
      <c r="CA5" s="145" t="s">
        <v>544</v>
      </c>
      <c r="CB5" s="145" t="s">
        <v>545</v>
      </c>
      <c r="CC5" s="145" t="s">
        <v>546</v>
      </c>
      <c r="CD5" s="145" t="s">
        <v>547</v>
      </c>
      <c r="CE5" s="145" t="s">
        <v>548</v>
      </c>
      <c r="CF5" s="145" t="s">
        <v>549</v>
      </c>
      <c r="CG5" s="145" t="s">
        <v>550</v>
      </c>
      <c r="CH5" s="145" t="s">
        <v>556</v>
      </c>
      <c r="CI5" s="145" t="s">
        <v>557</v>
      </c>
      <c r="CJ5" s="145" t="s">
        <v>558</v>
      </c>
      <c r="CK5" s="145" t="s">
        <v>559</v>
      </c>
      <c r="CL5" s="145" t="s">
        <v>551</v>
      </c>
      <c r="CM5" s="145" t="s">
        <v>552</v>
      </c>
      <c r="CN5" s="145" t="s">
        <v>553</v>
      </c>
      <c r="CO5" s="145" t="s">
        <v>554</v>
      </c>
      <c r="CP5" s="145" t="s">
        <v>560</v>
      </c>
      <c r="CQ5" s="145" t="s">
        <v>201</v>
      </c>
      <c r="CR5" s="145" t="s">
        <v>561</v>
      </c>
      <c r="CS5" s="145" t="s">
        <v>562</v>
      </c>
      <c r="CT5" s="145" t="s">
        <v>201</v>
      </c>
      <c r="CU5" s="145" t="s">
        <v>563</v>
      </c>
      <c r="CV5" s="145" t="s">
        <v>564</v>
      </c>
      <c r="CW5" s="145" t="s">
        <v>565</v>
      </c>
      <c r="CX5" s="285" t="s">
        <v>566</v>
      </c>
      <c r="CY5" s="10" t="s">
        <v>567</v>
      </c>
      <c r="CZ5" s="285" t="s">
        <v>562</v>
      </c>
      <c r="DA5" s="145" t="s">
        <v>201</v>
      </c>
      <c r="DB5" s="145" t="s">
        <v>568</v>
      </c>
      <c r="DC5" s="145" t="s">
        <v>569</v>
      </c>
      <c r="DD5" s="145" t="s">
        <v>570</v>
      </c>
      <c r="DE5" s="145" t="s">
        <v>201</v>
      </c>
      <c r="DF5" s="289" t="s">
        <v>571</v>
      </c>
      <c r="DG5" s="289" t="s">
        <v>572</v>
      </c>
      <c r="DH5" s="289" t="s">
        <v>573</v>
      </c>
      <c r="DI5" s="145" t="s">
        <v>574</v>
      </c>
      <c r="DJ5" s="145" t="s">
        <v>310</v>
      </c>
    </row>
    <row r="6" s="265" customFormat="1" ht="22.5" customHeight="1" spans="1:114">
      <c r="A6" s="81" t="s">
        <v>273</v>
      </c>
      <c r="B6" s="81" t="s">
        <v>274</v>
      </c>
      <c r="C6" s="81" t="s">
        <v>275</v>
      </c>
      <c r="D6" s="81" t="s">
        <v>276</v>
      </c>
      <c r="E6" s="247">
        <v>1</v>
      </c>
      <c r="F6" s="247">
        <v>2</v>
      </c>
      <c r="G6" s="247">
        <v>3</v>
      </c>
      <c r="H6" s="247">
        <v>4</v>
      </c>
      <c r="I6" s="247">
        <v>5</v>
      </c>
      <c r="J6" s="247">
        <v>6</v>
      </c>
      <c r="K6" s="247">
        <v>7</v>
      </c>
      <c r="L6" s="247">
        <v>8</v>
      </c>
      <c r="M6" s="247">
        <v>9</v>
      </c>
      <c r="N6" s="247">
        <v>10</v>
      </c>
      <c r="O6" s="247">
        <v>11</v>
      </c>
      <c r="P6" s="247">
        <v>12</v>
      </c>
      <c r="Q6" s="247">
        <v>13</v>
      </c>
      <c r="R6" s="247">
        <v>14</v>
      </c>
      <c r="S6" s="247">
        <v>15</v>
      </c>
      <c r="T6" s="247">
        <v>16</v>
      </c>
      <c r="U6" s="247">
        <v>17</v>
      </c>
      <c r="V6" s="247">
        <v>18</v>
      </c>
      <c r="W6" s="247">
        <v>19</v>
      </c>
      <c r="X6" s="247">
        <v>20</v>
      </c>
      <c r="Y6" s="247">
        <v>21</v>
      </c>
      <c r="Z6" s="247">
        <v>22</v>
      </c>
      <c r="AA6" s="247">
        <v>23</v>
      </c>
      <c r="AB6" s="247">
        <v>24</v>
      </c>
      <c r="AC6" s="247">
        <v>25</v>
      </c>
      <c r="AD6" s="247">
        <v>26</v>
      </c>
      <c r="AE6" s="247">
        <v>27</v>
      </c>
      <c r="AF6" s="247">
        <v>28</v>
      </c>
      <c r="AG6" s="247">
        <v>29</v>
      </c>
      <c r="AH6" s="247">
        <v>30</v>
      </c>
      <c r="AI6" s="247">
        <v>31</v>
      </c>
      <c r="AJ6" s="247">
        <v>32</v>
      </c>
      <c r="AK6" s="247">
        <v>33</v>
      </c>
      <c r="AL6" s="247">
        <v>34</v>
      </c>
      <c r="AM6" s="247">
        <v>35</v>
      </c>
      <c r="AN6" s="247">
        <v>36</v>
      </c>
      <c r="AO6" s="247">
        <v>37</v>
      </c>
      <c r="AP6" s="247">
        <v>38</v>
      </c>
      <c r="AQ6" s="247">
        <v>39</v>
      </c>
      <c r="AR6" s="247">
        <v>40</v>
      </c>
      <c r="AS6" s="247">
        <v>41</v>
      </c>
      <c r="AT6" s="247">
        <v>42</v>
      </c>
      <c r="AU6" s="247">
        <v>43</v>
      </c>
      <c r="AV6" s="247">
        <v>44</v>
      </c>
      <c r="AW6" s="247">
        <v>45</v>
      </c>
      <c r="AX6" s="247">
        <v>46</v>
      </c>
      <c r="AY6" s="247">
        <v>47</v>
      </c>
      <c r="AZ6" s="247">
        <v>48</v>
      </c>
      <c r="BA6" s="247">
        <v>49</v>
      </c>
      <c r="BB6" s="247">
        <v>50</v>
      </c>
      <c r="BC6" s="247">
        <v>51</v>
      </c>
      <c r="BD6" s="247">
        <v>52</v>
      </c>
      <c r="BE6" s="247">
        <v>53</v>
      </c>
      <c r="BF6" s="247">
        <v>54</v>
      </c>
      <c r="BG6" s="247">
        <v>55</v>
      </c>
      <c r="BH6" s="247">
        <v>56</v>
      </c>
      <c r="BI6" s="247">
        <v>57</v>
      </c>
      <c r="BJ6" s="247">
        <v>58</v>
      </c>
      <c r="BK6" s="247">
        <v>59</v>
      </c>
      <c r="BL6" s="247">
        <v>60</v>
      </c>
      <c r="BM6" s="247">
        <v>61</v>
      </c>
      <c r="BN6" s="247">
        <v>62</v>
      </c>
      <c r="BO6" s="247">
        <v>63</v>
      </c>
      <c r="BP6" s="247">
        <v>64</v>
      </c>
      <c r="BQ6" s="247">
        <v>65</v>
      </c>
      <c r="BR6" s="247">
        <v>66</v>
      </c>
      <c r="BS6" s="247">
        <v>67</v>
      </c>
      <c r="BT6" s="247">
        <v>68</v>
      </c>
      <c r="BU6" s="247">
        <v>69</v>
      </c>
      <c r="BV6" s="247">
        <v>70</v>
      </c>
      <c r="BW6" s="247">
        <v>71</v>
      </c>
      <c r="BX6" s="247">
        <v>72</v>
      </c>
      <c r="BY6" s="247">
        <v>73</v>
      </c>
      <c r="BZ6" s="247">
        <v>74</v>
      </c>
      <c r="CA6" s="247">
        <v>75</v>
      </c>
      <c r="CB6" s="247">
        <v>76</v>
      </c>
      <c r="CC6" s="247">
        <v>77</v>
      </c>
      <c r="CD6" s="247">
        <v>78</v>
      </c>
      <c r="CE6" s="247">
        <v>79</v>
      </c>
      <c r="CF6" s="247">
        <v>80</v>
      </c>
      <c r="CG6" s="247">
        <v>81</v>
      </c>
      <c r="CH6" s="247">
        <v>82</v>
      </c>
      <c r="CI6" s="247">
        <v>83</v>
      </c>
      <c r="CJ6" s="247">
        <v>84</v>
      </c>
      <c r="CK6" s="247">
        <v>85</v>
      </c>
      <c r="CL6" s="247">
        <v>86</v>
      </c>
      <c r="CM6" s="247">
        <v>87</v>
      </c>
      <c r="CN6" s="247">
        <v>88</v>
      </c>
      <c r="CO6" s="247">
        <v>89</v>
      </c>
      <c r="CP6" s="247">
        <v>90</v>
      </c>
      <c r="CQ6" s="247">
        <v>91</v>
      </c>
      <c r="CR6" s="247">
        <v>92</v>
      </c>
      <c r="CS6" s="247">
        <v>93</v>
      </c>
      <c r="CT6" s="247">
        <v>94</v>
      </c>
      <c r="CU6" s="247">
        <v>95</v>
      </c>
      <c r="CV6" s="247">
        <v>96</v>
      </c>
      <c r="CW6" s="247">
        <v>97</v>
      </c>
      <c r="CX6" s="247">
        <v>98</v>
      </c>
      <c r="CY6" s="247">
        <v>99</v>
      </c>
      <c r="CZ6" s="247">
        <v>100</v>
      </c>
      <c r="DA6" s="247">
        <v>101</v>
      </c>
      <c r="DB6" s="247">
        <v>102</v>
      </c>
      <c r="DC6" s="247">
        <v>103</v>
      </c>
      <c r="DD6" s="247">
        <v>104</v>
      </c>
      <c r="DE6" s="247">
        <v>105</v>
      </c>
      <c r="DF6" s="247">
        <v>106</v>
      </c>
      <c r="DG6" s="247">
        <v>107</v>
      </c>
      <c r="DH6" s="247">
        <v>108</v>
      </c>
      <c r="DI6" s="247">
        <v>109</v>
      </c>
      <c r="DJ6" s="247">
        <v>110</v>
      </c>
    </row>
    <row r="7" s="242" customFormat="1" ht="22.5" customHeight="1" spans="1:114">
      <c r="A7" s="252"/>
      <c r="B7" s="253"/>
      <c r="C7" s="160"/>
      <c r="D7" s="275" t="s">
        <v>262</v>
      </c>
      <c r="E7" s="276">
        <v>0</v>
      </c>
      <c r="F7" s="276">
        <v>0</v>
      </c>
      <c r="G7" s="91">
        <v>0</v>
      </c>
      <c r="H7" s="91">
        <v>0</v>
      </c>
      <c r="I7" s="91">
        <v>0</v>
      </c>
      <c r="J7" s="91">
        <v>0</v>
      </c>
      <c r="K7" s="91">
        <v>0</v>
      </c>
      <c r="L7" s="91">
        <v>0</v>
      </c>
      <c r="M7" s="91">
        <v>0</v>
      </c>
      <c r="N7" s="91">
        <v>0</v>
      </c>
      <c r="O7" s="91">
        <v>0</v>
      </c>
      <c r="P7" s="91">
        <v>0</v>
      </c>
      <c r="Q7" s="91">
        <v>0</v>
      </c>
      <c r="R7" s="91">
        <v>0</v>
      </c>
      <c r="S7" s="91">
        <v>0</v>
      </c>
      <c r="T7" s="276">
        <v>0</v>
      </c>
      <c r="U7" s="91">
        <v>0</v>
      </c>
      <c r="V7" s="91">
        <v>0</v>
      </c>
      <c r="W7" s="91">
        <v>0</v>
      </c>
      <c r="X7" s="91">
        <v>0</v>
      </c>
      <c r="Y7" s="91">
        <v>0</v>
      </c>
      <c r="Z7" s="91">
        <v>0</v>
      </c>
      <c r="AA7" s="91">
        <v>0</v>
      </c>
      <c r="AB7" s="91">
        <v>0</v>
      </c>
      <c r="AC7" s="91">
        <v>0</v>
      </c>
      <c r="AD7" s="91">
        <v>0</v>
      </c>
      <c r="AE7" s="91">
        <v>0</v>
      </c>
      <c r="AF7" s="91">
        <v>0</v>
      </c>
      <c r="AG7" s="91">
        <v>0</v>
      </c>
      <c r="AH7" s="91">
        <v>0</v>
      </c>
      <c r="AI7" s="91">
        <v>0</v>
      </c>
      <c r="AJ7" s="91">
        <v>0</v>
      </c>
      <c r="AK7" s="91">
        <v>0</v>
      </c>
      <c r="AL7" s="91">
        <v>0</v>
      </c>
      <c r="AM7" s="91">
        <v>0</v>
      </c>
      <c r="AN7" s="91">
        <v>0</v>
      </c>
      <c r="AO7" s="91">
        <v>0</v>
      </c>
      <c r="AP7" s="91">
        <v>0</v>
      </c>
      <c r="AQ7" s="91">
        <v>0</v>
      </c>
      <c r="AR7" s="91">
        <v>0</v>
      </c>
      <c r="AS7" s="91">
        <v>0</v>
      </c>
      <c r="AT7" s="91">
        <v>0</v>
      </c>
      <c r="AU7" s="276">
        <v>0</v>
      </c>
      <c r="AV7" s="91">
        <v>0</v>
      </c>
      <c r="AW7" s="91">
        <v>0</v>
      </c>
      <c r="AX7" s="91">
        <v>0</v>
      </c>
      <c r="AY7" s="91">
        <v>0</v>
      </c>
      <c r="AZ7" s="91">
        <v>0</v>
      </c>
      <c r="BA7" s="91">
        <v>0</v>
      </c>
      <c r="BB7" s="91">
        <v>0</v>
      </c>
      <c r="BC7" s="91">
        <v>0</v>
      </c>
      <c r="BD7" s="91">
        <v>0</v>
      </c>
      <c r="BE7" s="91">
        <v>0</v>
      </c>
      <c r="BF7" s="91">
        <v>0</v>
      </c>
      <c r="BG7" s="91">
        <v>0</v>
      </c>
      <c r="BH7" s="276">
        <v>0</v>
      </c>
      <c r="BI7" s="91">
        <v>0</v>
      </c>
      <c r="BJ7" s="91">
        <v>0</v>
      </c>
      <c r="BK7" s="91">
        <v>0</v>
      </c>
      <c r="BL7" s="91">
        <v>0</v>
      </c>
      <c r="BM7" s="276">
        <v>0</v>
      </c>
      <c r="BN7" s="276">
        <v>0</v>
      </c>
      <c r="BO7" s="276">
        <v>0</v>
      </c>
      <c r="BP7" s="276">
        <v>0</v>
      </c>
      <c r="BQ7" s="276">
        <v>0</v>
      </c>
      <c r="BR7" s="276">
        <v>0</v>
      </c>
      <c r="BS7" s="276">
        <v>0</v>
      </c>
      <c r="BT7" s="276">
        <v>0</v>
      </c>
      <c r="BU7" s="276">
        <v>0</v>
      </c>
      <c r="BV7" s="276">
        <v>0</v>
      </c>
      <c r="BW7" s="276">
        <v>0</v>
      </c>
      <c r="BX7" s="286">
        <v>0</v>
      </c>
      <c r="BY7" s="286">
        <v>0</v>
      </c>
      <c r="BZ7" s="276">
        <v>0</v>
      </c>
      <c r="CA7" s="91">
        <v>0</v>
      </c>
      <c r="CB7" s="91">
        <v>0</v>
      </c>
      <c r="CC7" s="91">
        <v>0</v>
      </c>
      <c r="CD7" s="91">
        <v>0</v>
      </c>
      <c r="CE7" s="91">
        <v>0</v>
      </c>
      <c r="CF7" s="91">
        <v>0</v>
      </c>
      <c r="CG7" s="91">
        <v>0</v>
      </c>
      <c r="CH7" s="91">
        <v>0</v>
      </c>
      <c r="CI7" s="91">
        <v>0</v>
      </c>
      <c r="CJ7" s="91">
        <v>0</v>
      </c>
      <c r="CK7" s="91">
        <v>0</v>
      </c>
      <c r="CL7" s="91">
        <v>0</v>
      </c>
      <c r="CM7" s="91">
        <v>0</v>
      </c>
      <c r="CN7" s="91">
        <v>0</v>
      </c>
      <c r="CO7" s="91">
        <v>0</v>
      </c>
      <c r="CP7" s="91">
        <v>0</v>
      </c>
      <c r="CQ7" s="276">
        <v>0</v>
      </c>
      <c r="CR7" s="276">
        <v>0</v>
      </c>
      <c r="CS7" s="276">
        <v>0</v>
      </c>
      <c r="CT7" s="276">
        <v>0</v>
      </c>
      <c r="CU7" s="91">
        <v>0</v>
      </c>
      <c r="CV7" s="91">
        <v>0</v>
      </c>
      <c r="CW7" s="91">
        <v>0</v>
      </c>
      <c r="CX7" s="288">
        <v>0</v>
      </c>
      <c r="CY7" s="288">
        <v>0</v>
      </c>
      <c r="CZ7" s="288">
        <v>0</v>
      </c>
      <c r="DA7" s="276">
        <v>0</v>
      </c>
      <c r="DB7" s="276">
        <v>0</v>
      </c>
      <c r="DC7" s="276">
        <v>0</v>
      </c>
      <c r="DD7" s="276">
        <v>0</v>
      </c>
      <c r="DE7" s="276">
        <v>0</v>
      </c>
      <c r="DF7" s="91">
        <v>0</v>
      </c>
      <c r="DG7" s="91">
        <v>0</v>
      </c>
      <c r="DH7" s="91">
        <v>0</v>
      </c>
      <c r="DI7" s="91">
        <v>0</v>
      </c>
      <c r="DJ7" s="288">
        <v>0</v>
      </c>
    </row>
    <row r="8" s="243" customFormat="1" ht="13.9" customHeight="1" spans="1:114">
      <c r="A8" s="256"/>
      <c r="B8" s="256"/>
      <c r="C8" s="256"/>
      <c r="D8" s="256"/>
      <c r="E8" s="277"/>
      <c r="F8" s="277"/>
      <c r="G8" s="278"/>
      <c r="H8" s="278"/>
      <c r="I8" s="278"/>
      <c r="J8" s="278"/>
      <c r="K8" s="278"/>
      <c r="L8" s="278"/>
      <c r="M8" s="278"/>
      <c r="N8" s="278"/>
      <c r="O8" s="278"/>
      <c r="P8" s="278"/>
      <c r="Q8" s="278"/>
      <c r="R8" s="278"/>
      <c r="S8" s="278"/>
      <c r="T8" s="277"/>
      <c r="U8" s="278"/>
      <c r="V8" s="278"/>
      <c r="W8" s="278"/>
      <c r="X8" s="278"/>
      <c r="Y8" s="278"/>
      <c r="Z8" s="278"/>
      <c r="AA8" s="278"/>
      <c r="AB8" s="278"/>
      <c r="AC8" s="278"/>
      <c r="AD8" s="278"/>
      <c r="AE8" s="278"/>
      <c r="AF8" s="278"/>
      <c r="AG8" s="278"/>
      <c r="AH8" s="278"/>
      <c r="AI8" s="278"/>
      <c r="AJ8" s="278"/>
      <c r="AK8" s="278"/>
      <c r="AL8" s="278"/>
      <c r="AM8" s="278"/>
      <c r="AN8" s="278"/>
      <c r="AO8" s="278"/>
      <c r="AP8" s="278"/>
      <c r="AQ8" s="278"/>
      <c r="AR8" s="278"/>
      <c r="AS8" s="278"/>
      <c r="AT8" s="278"/>
      <c r="AU8" s="277"/>
      <c r="AV8" s="278"/>
      <c r="AW8" s="278"/>
      <c r="AX8" s="278"/>
      <c r="AY8" s="278"/>
      <c r="AZ8" s="278"/>
      <c r="BA8" s="278"/>
      <c r="BB8" s="278"/>
      <c r="BC8" s="278"/>
      <c r="BD8" s="278"/>
      <c r="BE8" s="278"/>
      <c r="BF8" s="278"/>
      <c r="BG8" s="278"/>
      <c r="BH8" s="277"/>
      <c r="BI8" s="278"/>
      <c r="BJ8" s="278"/>
      <c r="BK8" s="278"/>
      <c r="BL8" s="278"/>
      <c r="BM8" s="277"/>
      <c r="BN8" s="278"/>
      <c r="BO8" s="278"/>
      <c r="BP8" s="278"/>
      <c r="BQ8" s="278"/>
      <c r="BR8" s="278"/>
      <c r="BS8" s="278"/>
      <c r="BT8" s="278"/>
      <c r="BU8" s="278"/>
      <c r="BV8" s="278"/>
      <c r="BW8" s="278"/>
      <c r="BX8" s="287"/>
      <c r="BY8" s="287"/>
      <c r="BZ8" s="277"/>
      <c r="CA8" s="278"/>
      <c r="CB8" s="278"/>
      <c r="CC8" s="278"/>
      <c r="CD8" s="278"/>
      <c r="CE8" s="278"/>
      <c r="CF8" s="278"/>
      <c r="CG8" s="278"/>
      <c r="CH8" s="278"/>
      <c r="CI8" s="278"/>
      <c r="CJ8" s="278"/>
      <c r="CK8" s="278"/>
      <c r="CL8" s="278"/>
      <c r="CM8" s="278"/>
      <c r="CN8" s="278"/>
      <c r="CO8" s="278"/>
      <c r="CP8" s="278"/>
      <c r="CQ8" s="277"/>
      <c r="CR8" s="278"/>
      <c r="CS8" s="278"/>
      <c r="CT8" s="277"/>
      <c r="CU8" s="278"/>
      <c r="CV8" s="278"/>
      <c r="CW8" s="278"/>
      <c r="CX8" s="287"/>
      <c r="CY8" s="261"/>
      <c r="CZ8" s="287"/>
      <c r="DA8" s="277"/>
      <c r="DB8" s="278"/>
      <c r="DC8" s="278"/>
      <c r="DD8" s="278"/>
      <c r="DE8" s="278"/>
      <c r="DF8" s="278"/>
      <c r="DG8" s="278"/>
      <c r="DH8" s="278"/>
      <c r="DI8" s="278"/>
      <c r="DJ8" s="287"/>
    </row>
  </sheetData>
  <mergeCells count="17">
    <mergeCell ref="A1:AM1"/>
    <mergeCell ref="A3:E3"/>
    <mergeCell ref="A4:D4"/>
    <mergeCell ref="F4:S4"/>
    <mergeCell ref="T4:AM4"/>
    <mergeCell ref="AN4:AT4"/>
    <mergeCell ref="AU4:BG4"/>
    <mergeCell ref="BH4:BL4"/>
    <mergeCell ref="BM4:BY4"/>
    <mergeCell ref="BZ4:CP4"/>
    <mergeCell ref="CQ4:CS4"/>
    <mergeCell ref="CT4:CZ4"/>
    <mergeCell ref="DA4:DD4"/>
    <mergeCell ref="DE4:DJ4"/>
    <mergeCell ref="A5:C5"/>
    <mergeCell ref="A8:C8"/>
    <mergeCell ref="E4:E5"/>
  </mergeCells>
  <printOptions horizontalCentered="1" verticalCentered="1"/>
  <pageMargins left="0.52" right="0.52" top="1.25" bottom="0.4" header="0.31" footer="0.31"/>
  <pageSetup paperSize="8" scale="75" orientation="landscape" blackAndWhite="1" useFirstPageNumber="1"/>
  <headerFooter>
    <oddHeader>&amp;L
&amp;16&amp;"Calibri"&amp;K000000编制单位：朔州市红十字会&amp;C
&amp;21&amp;"Calibri"&amp;B&amp;K000000经营支出等支出决算明细表&amp;R
&amp;16&amp;"Calibri"&amp;K000000财决14-3表
&amp;16&amp;"Calibri"&amp;K000000金额单位：元</oddHeader>
    <oddFooter>&amp;C第 &amp;P 页，共 &amp;N 页</oddFooter>
  </headerFooter>
  <tableParts count="1">
    <tablePart r:id="rId1"/>
  </tablePart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
  <sheetViews>
    <sheetView showGridLines="0" workbookViewId="0">
      <pane xSplit="4" ySplit="8" topLeftCell="E9" activePane="bottomRight" state="frozen"/>
      <selection/>
      <selection pane="topRight"/>
      <selection pane="bottomLeft"/>
      <selection pane="bottomRight" activeCell="A1" sqref="A1:O1"/>
    </sheetView>
  </sheetViews>
  <sheetFormatPr defaultColWidth="9" defaultRowHeight="14.25" customHeight="1"/>
  <cols>
    <col min="1" max="3" width="3.5" style="244" customWidth="1"/>
    <col min="4" max="4" width="27.5" style="244" customWidth="1"/>
    <col min="5" max="10" width="12.5" style="244" customWidth="1"/>
    <col min="11" max="11" width="12.5" customWidth="1"/>
    <col min="12" max="15" width="12.5" style="244" customWidth="1"/>
  </cols>
  <sheetData>
    <row r="1" s="238" customFormat="1" ht="21" customHeight="1" spans="1:15">
      <c r="A1" s="245" t="s">
        <v>639</v>
      </c>
      <c r="B1" s="245"/>
      <c r="C1" s="245"/>
      <c r="D1" s="245"/>
      <c r="E1" s="245"/>
      <c r="F1" s="245"/>
      <c r="G1" s="245"/>
      <c r="H1" s="245"/>
      <c r="I1" s="245"/>
      <c r="J1" s="245"/>
      <c r="K1" s="245"/>
      <c r="L1" s="245"/>
      <c r="M1" s="245"/>
      <c r="N1" s="245"/>
      <c r="O1" s="245"/>
    </row>
    <row r="2" s="239" customFormat="1" ht="18" customHeight="1" spans="15:15">
      <c r="O2" s="259" t="s">
        <v>640</v>
      </c>
    </row>
    <row r="3" s="239" customFormat="1" ht="18" customHeight="1" spans="1:15">
      <c r="A3" s="246" t="s">
        <v>64</v>
      </c>
      <c r="O3" s="259" t="s">
        <v>641</v>
      </c>
    </row>
    <row r="4" s="240" customFormat="1" ht="18" customHeight="1" spans="1:15">
      <c r="A4" s="145"/>
      <c r="B4" s="145"/>
      <c r="C4" s="145"/>
      <c r="D4" s="145"/>
      <c r="E4" s="145" t="s">
        <v>262</v>
      </c>
      <c r="F4" s="145" t="s">
        <v>642</v>
      </c>
      <c r="G4" s="145"/>
      <c r="H4" s="145"/>
      <c r="I4" s="145"/>
      <c r="J4" s="145"/>
      <c r="K4" s="145"/>
      <c r="L4" s="145"/>
      <c r="M4" s="145" t="s">
        <v>643</v>
      </c>
      <c r="N4" s="145"/>
      <c r="O4" s="145"/>
    </row>
    <row r="5" s="240" customFormat="1" ht="18" customHeight="1" spans="1:15">
      <c r="A5" s="145" t="s">
        <v>260</v>
      </c>
      <c r="B5" s="145"/>
      <c r="C5" s="145"/>
      <c r="D5" s="145" t="s">
        <v>261</v>
      </c>
      <c r="E5" s="145"/>
      <c r="F5" s="145" t="s">
        <v>262</v>
      </c>
      <c r="G5" s="145" t="s">
        <v>644</v>
      </c>
      <c r="H5" s="145"/>
      <c r="I5" s="145"/>
      <c r="J5" s="145"/>
      <c r="K5" s="260"/>
      <c r="L5" s="145" t="s">
        <v>645</v>
      </c>
      <c r="M5" s="145" t="s">
        <v>262</v>
      </c>
      <c r="N5" s="145" t="s">
        <v>644</v>
      </c>
      <c r="O5" s="145" t="s">
        <v>645</v>
      </c>
    </row>
    <row r="6" s="240" customFormat="1" ht="60" customHeight="1" spans="1:15">
      <c r="A6" s="145"/>
      <c r="B6" s="145"/>
      <c r="C6" s="145"/>
      <c r="D6" s="145"/>
      <c r="E6" s="145"/>
      <c r="F6" s="145"/>
      <c r="G6" s="145" t="s">
        <v>201</v>
      </c>
      <c r="H6" s="145" t="s">
        <v>646</v>
      </c>
      <c r="I6" s="145" t="s">
        <v>647</v>
      </c>
      <c r="J6" s="145" t="s">
        <v>648</v>
      </c>
      <c r="K6" s="145" t="s">
        <v>649</v>
      </c>
      <c r="L6" s="145"/>
      <c r="M6" s="145"/>
      <c r="N6" s="145"/>
      <c r="O6" s="145"/>
    </row>
    <row r="7" s="241" customFormat="1" ht="22.5" customHeight="1" spans="1:15">
      <c r="A7" s="247" t="s">
        <v>273</v>
      </c>
      <c r="B7" s="247" t="s">
        <v>274</v>
      </c>
      <c r="C7" s="247" t="s">
        <v>275</v>
      </c>
      <c r="D7" s="247" t="s">
        <v>276</v>
      </c>
      <c r="E7" s="247" t="s">
        <v>76</v>
      </c>
      <c r="F7" s="247" t="s">
        <v>77</v>
      </c>
      <c r="G7" s="247" t="s">
        <v>78</v>
      </c>
      <c r="H7" s="247" t="s">
        <v>79</v>
      </c>
      <c r="I7" s="247" t="s">
        <v>80</v>
      </c>
      <c r="J7" s="247" t="s">
        <v>81</v>
      </c>
      <c r="K7" s="247" t="s">
        <v>107</v>
      </c>
      <c r="L7" s="247" t="s">
        <v>112</v>
      </c>
      <c r="M7" s="247" t="s">
        <v>116</v>
      </c>
      <c r="N7" s="247" t="s">
        <v>119</v>
      </c>
      <c r="O7" s="247" t="s">
        <v>122</v>
      </c>
    </row>
    <row r="8" s="242" customFormat="1" ht="22.5" customHeight="1" spans="1:15">
      <c r="A8" s="248"/>
      <c r="B8" s="249"/>
      <c r="C8" s="156"/>
      <c r="D8" s="250" t="s">
        <v>262</v>
      </c>
      <c r="E8" s="124">
        <v>7</v>
      </c>
      <c r="F8" s="124">
        <v>5</v>
      </c>
      <c r="G8" s="124">
        <v>5</v>
      </c>
      <c r="H8" s="251">
        <f>H9+H12</f>
        <v>0</v>
      </c>
      <c r="I8" s="251">
        <f>I9+I12</f>
        <v>5</v>
      </c>
      <c r="J8" s="251">
        <f>J9+J12</f>
        <v>0</v>
      </c>
      <c r="K8" s="251">
        <f>K9+K12</f>
        <v>0</v>
      </c>
      <c r="L8" s="251">
        <f>L9+L12</f>
        <v>0</v>
      </c>
      <c r="M8" s="124">
        <v>2</v>
      </c>
      <c r="N8" s="251">
        <f>N9+N12</f>
        <v>2</v>
      </c>
      <c r="O8" s="251">
        <f>O9+O12</f>
        <v>0</v>
      </c>
    </row>
    <row r="9" ht="22.5" customHeight="1" spans="1:15">
      <c r="A9" s="248" t="s">
        <v>277</v>
      </c>
      <c r="B9" s="249"/>
      <c r="C9" s="156"/>
      <c r="D9" s="250" t="s">
        <v>278</v>
      </c>
      <c r="E9" s="124">
        <v>4</v>
      </c>
      <c r="F9" s="124">
        <v>4</v>
      </c>
      <c r="G9" s="124">
        <v>4</v>
      </c>
      <c r="H9" s="251">
        <f>H10</f>
        <v>0</v>
      </c>
      <c r="I9" s="251">
        <f>I10</f>
        <v>4</v>
      </c>
      <c r="J9" s="251">
        <f>J10</f>
        <v>0</v>
      </c>
      <c r="K9" s="251">
        <f>K10</f>
        <v>0</v>
      </c>
      <c r="L9" s="251">
        <f>L10</f>
        <v>0</v>
      </c>
      <c r="M9" s="124">
        <v>0</v>
      </c>
      <c r="N9" s="251">
        <f>N10</f>
        <v>0</v>
      </c>
      <c r="O9" s="251">
        <f>O10</f>
        <v>0</v>
      </c>
    </row>
    <row r="10" ht="22.5" customHeight="1" spans="1:15">
      <c r="A10" s="248" t="s">
        <v>285</v>
      </c>
      <c r="B10" s="249"/>
      <c r="C10" s="156"/>
      <c r="D10" s="250" t="s">
        <v>286</v>
      </c>
      <c r="E10" s="124">
        <v>4</v>
      </c>
      <c r="F10" s="124">
        <v>4</v>
      </c>
      <c r="G10" s="124">
        <v>4</v>
      </c>
      <c r="H10" s="251">
        <f>H11</f>
        <v>0</v>
      </c>
      <c r="I10" s="251">
        <f>I11</f>
        <v>4</v>
      </c>
      <c r="J10" s="251">
        <f>J11</f>
        <v>0</v>
      </c>
      <c r="K10" s="251">
        <f>K11</f>
        <v>0</v>
      </c>
      <c r="L10" s="251">
        <f>L11</f>
        <v>0</v>
      </c>
      <c r="M10" s="124">
        <v>0</v>
      </c>
      <c r="N10" s="251">
        <f>N11</f>
        <v>0</v>
      </c>
      <c r="O10" s="251">
        <f>O11</f>
        <v>0</v>
      </c>
    </row>
    <row r="11" ht="22.5" customHeight="1" spans="1:15">
      <c r="A11" s="252" t="s">
        <v>287</v>
      </c>
      <c r="B11" s="253"/>
      <c r="C11" s="160"/>
      <c r="D11" s="254" t="s">
        <v>288</v>
      </c>
      <c r="E11" s="124">
        <v>4</v>
      </c>
      <c r="F11" s="124">
        <v>4</v>
      </c>
      <c r="G11" s="124">
        <v>4</v>
      </c>
      <c r="H11" s="255">
        <v>0</v>
      </c>
      <c r="I11" s="255">
        <v>4</v>
      </c>
      <c r="J11" s="255">
        <v>0</v>
      </c>
      <c r="K11" s="255">
        <v>0</v>
      </c>
      <c r="L11" s="255">
        <v>0</v>
      </c>
      <c r="M11" s="124">
        <v>0</v>
      </c>
      <c r="N11" s="255">
        <v>0</v>
      </c>
      <c r="O11" s="255">
        <v>0</v>
      </c>
    </row>
    <row r="12" ht="22.5" customHeight="1" spans="1:15">
      <c r="A12" s="248" t="s">
        <v>309</v>
      </c>
      <c r="B12" s="249"/>
      <c r="C12" s="156"/>
      <c r="D12" s="250" t="s">
        <v>310</v>
      </c>
      <c r="E12" s="124">
        <v>3</v>
      </c>
      <c r="F12" s="124">
        <v>1</v>
      </c>
      <c r="G12" s="124">
        <v>1</v>
      </c>
      <c r="H12" s="251">
        <f>H13</f>
        <v>0</v>
      </c>
      <c r="I12" s="251">
        <f>I13</f>
        <v>1</v>
      </c>
      <c r="J12" s="251">
        <f>J13</f>
        <v>0</v>
      </c>
      <c r="K12" s="251">
        <f>K13</f>
        <v>0</v>
      </c>
      <c r="L12" s="251">
        <f>L13</f>
        <v>0</v>
      </c>
      <c r="M12" s="124">
        <v>2</v>
      </c>
      <c r="N12" s="251">
        <f>N13</f>
        <v>2</v>
      </c>
      <c r="O12" s="251">
        <f>O13</f>
        <v>0</v>
      </c>
    </row>
    <row r="13" ht="22.5" customHeight="1" spans="1:15">
      <c r="A13" s="248" t="s">
        <v>311</v>
      </c>
      <c r="B13" s="249"/>
      <c r="C13" s="156"/>
      <c r="D13" s="250" t="s">
        <v>312</v>
      </c>
      <c r="E13" s="124">
        <v>3</v>
      </c>
      <c r="F13" s="124">
        <v>1</v>
      </c>
      <c r="G13" s="124">
        <v>1</v>
      </c>
      <c r="H13" s="251">
        <f>H14</f>
        <v>0</v>
      </c>
      <c r="I13" s="251">
        <f>I14</f>
        <v>1</v>
      </c>
      <c r="J13" s="251">
        <f>J14</f>
        <v>0</v>
      </c>
      <c r="K13" s="251">
        <f>K14</f>
        <v>0</v>
      </c>
      <c r="L13" s="251">
        <f>L14</f>
        <v>0</v>
      </c>
      <c r="M13" s="124">
        <v>2</v>
      </c>
      <c r="N13" s="251">
        <f>N14</f>
        <v>2</v>
      </c>
      <c r="O13" s="251">
        <f>O14</f>
        <v>0</v>
      </c>
    </row>
    <row r="14" ht="22.5" customHeight="1" spans="1:15">
      <c r="A14" s="252" t="s">
        <v>313</v>
      </c>
      <c r="B14" s="253"/>
      <c r="C14" s="160"/>
      <c r="D14" s="254" t="s">
        <v>314</v>
      </c>
      <c r="E14" s="124">
        <v>3</v>
      </c>
      <c r="F14" s="124">
        <v>1</v>
      </c>
      <c r="G14" s="124">
        <v>1</v>
      </c>
      <c r="H14" s="255">
        <v>0</v>
      </c>
      <c r="I14" s="255">
        <v>1</v>
      </c>
      <c r="J14" s="255">
        <v>0</v>
      </c>
      <c r="K14" s="255">
        <v>0</v>
      </c>
      <c r="L14" s="255">
        <v>0</v>
      </c>
      <c r="M14" s="124">
        <v>2</v>
      </c>
      <c r="N14" s="255">
        <v>2</v>
      </c>
      <c r="O14" s="255">
        <v>0</v>
      </c>
    </row>
    <row r="15" s="243" customFormat="1" ht="22.5" customHeight="1" spans="1:15">
      <c r="A15" s="256"/>
      <c r="B15" s="256"/>
      <c r="C15" s="256"/>
      <c r="D15" s="256"/>
      <c r="E15" s="257"/>
      <c r="F15" s="257"/>
      <c r="G15" s="257"/>
      <c r="H15" s="258"/>
      <c r="I15" s="258"/>
      <c r="J15" s="258"/>
      <c r="K15" s="261"/>
      <c r="L15" s="258"/>
      <c r="M15" s="257"/>
      <c r="N15" s="258"/>
      <c r="O15" s="258"/>
    </row>
  </sheetData>
  <mergeCells count="15">
    <mergeCell ref="A1:O1"/>
    <mergeCell ref="A3:D3"/>
    <mergeCell ref="A4:D4"/>
    <mergeCell ref="F4:L4"/>
    <mergeCell ref="M4:O4"/>
    <mergeCell ref="G5:K5"/>
    <mergeCell ref="A15:C15"/>
    <mergeCell ref="D5:D6"/>
    <mergeCell ref="E4:E6"/>
    <mergeCell ref="F5:F6"/>
    <mergeCell ref="L5:L6"/>
    <mergeCell ref="M5:M6"/>
    <mergeCell ref="N5:N6"/>
    <mergeCell ref="O5:O6"/>
    <mergeCell ref="A5:C6"/>
  </mergeCells>
  <pageMargins left="0.52" right="0.1" top="1.25" bottom="0.4" header="0.31" footer="0.31"/>
  <pageSetup paperSize="8" orientation="landscape" blackAndWhite="1" useFirstPageNumber="1"/>
  <headerFooter>
    <oddHeader>&amp;L
&amp;16&amp;"Calibri"&amp;K000000编制单位：朔州市红十字会&amp;C
&amp;21&amp;"Calibri"&amp;B&amp;K000000年末在职实有人员表&amp;R
&amp;16&amp;"Calibri"&amp;K000000财决附01表
&amp;16&amp;"Calibri"&amp;K000000单位：人</oddHeader>
    <oddFooter>&amp;C&amp;14&amp;"Calibri"&amp;K0a0000第 &amp;P&amp;14&amp;"Calibri"&amp;K0a0000 页，共 &amp;N&amp;14&amp;"Calibri"&amp;K0a0000 页</oddFooter>
  </headerFooter>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39"/>
  <sheetViews>
    <sheetView showGridLines="0" workbookViewId="0">
      <pane ySplit="7" topLeftCell="A17" activePane="bottomLeft" state="frozen"/>
      <selection/>
      <selection pane="bottomLeft" activeCell="A1" sqref="A1:AF1"/>
    </sheetView>
  </sheetViews>
  <sheetFormatPr defaultColWidth="9" defaultRowHeight="14.25" customHeight="1"/>
  <cols>
    <col min="1" max="1" width="22.5" style="447" customWidth="1"/>
    <col min="2" max="2" width="3.5" style="447" customWidth="1"/>
    <col min="3" max="5" width="15" style="491" customWidth="1"/>
    <col min="6" max="6" width="27.375" style="491" customWidth="1"/>
    <col min="7" max="7" width="3.5" style="447" customWidth="1"/>
    <col min="8" max="19" width="15" style="491" customWidth="1"/>
    <col min="20" max="20" width="22.5" style="491" customWidth="1"/>
    <col min="21" max="21" width="3.5" style="447" customWidth="1"/>
    <col min="22" max="32" width="15" style="491" customWidth="1"/>
    <col min="33" max="33" width="15" style="492" customWidth="1"/>
  </cols>
  <sheetData>
    <row r="1" s="388" customFormat="1" ht="21" customHeight="1" spans="1:33">
      <c r="A1" s="389" t="s">
        <v>197</v>
      </c>
      <c r="B1" s="389"/>
      <c r="C1" s="493"/>
      <c r="D1" s="493"/>
      <c r="E1" s="493"/>
      <c r="F1" s="493"/>
      <c r="G1" s="389"/>
      <c r="H1" s="493"/>
      <c r="I1" s="493"/>
      <c r="J1" s="493"/>
      <c r="K1" s="493"/>
      <c r="L1" s="493"/>
      <c r="M1" s="493"/>
      <c r="N1" s="493"/>
      <c r="O1" s="493"/>
      <c r="P1" s="493"/>
      <c r="Q1" s="493"/>
      <c r="R1" s="493"/>
      <c r="S1" s="493"/>
      <c r="T1" s="493"/>
      <c r="U1" s="389"/>
      <c r="V1" s="493"/>
      <c r="W1" s="493"/>
      <c r="X1" s="493"/>
      <c r="Y1" s="493"/>
      <c r="Z1" s="493"/>
      <c r="AA1" s="493"/>
      <c r="AB1" s="493"/>
      <c r="AC1" s="493"/>
      <c r="AD1" s="493"/>
      <c r="AE1" s="493"/>
      <c r="AF1" s="493"/>
      <c r="AG1" s="493"/>
    </row>
    <row r="2" s="76" customFormat="1" ht="18" customHeight="1" spans="1:33">
      <c r="A2" s="390"/>
      <c r="B2" s="390"/>
      <c r="C2" s="494"/>
      <c r="D2" s="494"/>
      <c r="E2" s="494"/>
      <c r="F2" s="494"/>
      <c r="G2" s="390"/>
      <c r="H2" s="494"/>
      <c r="I2" s="494"/>
      <c r="J2" s="494"/>
      <c r="K2" s="494"/>
      <c r="L2" s="494"/>
      <c r="M2" s="494"/>
      <c r="N2" s="494"/>
      <c r="O2" s="494"/>
      <c r="P2" s="494"/>
      <c r="Q2" s="494"/>
      <c r="R2" s="494"/>
      <c r="S2" s="494"/>
      <c r="T2" s="494"/>
      <c r="U2" s="390"/>
      <c r="V2" s="494"/>
      <c r="W2" s="494"/>
      <c r="X2" s="494"/>
      <c r="Y2" s="494"/>
      <c r="Z2" s="494"/>
      <c r="AA2" s="494"/>
      <c r="AB2" s="494"/>
      <c r="AC2" s="494"/>
      <c r="AD2" s="494"/>
      <c r="AE2" s="494"/>
      <c r="AF2" s="494"/>
      <c r="AG2" s="532" t="s">
        <v>198</v>
      </c>
    </row>
    <row r="3" s="76" customFormat="1" ht="18" customHeight="1" spans="1:33">
      <c r="A3" s="495" t="s">
        <v>64</v>
      </c>
      <c r="B3" s="390"/>
      <c r="C3" s="494"/>
      <c r="D3" s="494"/>
      <c r="E3" s="494"/>
      <c r="F3" s="494"/>
      <c r="G3" s="390"/>
      <c r="H3" s="494"/>
      <c r="I3" s="494"/>
      <c r="J3" s="494"/>
      <c r="K3" s="494"/>
      <c r="L3" s="494"/>
      <c r="M3" s="494"/>
      <c r="N3" s="494"/>
      <c r="O3" s="494"/>
      <c r="P3" s="494"/>
      <c r="Q3" s="494"/>
      <c r="R3" s="494"/>
      <c r="S3" s="494"/>
      <c r="T3" s="494"/>
      <c r="U3" s="390"/>
      <c r="V3" s="494"/>
      <c r="W3" s="494"/>
      <c r="X3" s="494"/>
      <c r="Y3" s="494"/>
      <c r="Z3" s="494"/>
      <c r="AA3" s="494"/>
      <c r="AB3" s="494"/>
      <c r="AC3" s="494"/>
      <c r="AD3" s="494"/>
      <c r="AE3" s="494"/>
      <c r="AF3" s="494"/>
      <c r="AG3" s="532" t="s">
        <v>65</v>
      </c>
    </row>
    <row r="4" s="445" customFormat="1" ht="22.5" customHeight="1" spans="1:33">
      <c r="A4" s="496" t="s">
        <v>66</v>
      </c>
      <c r="B4" s="497"/>
      <c r="C4" s="498"/>
      <c r="D4" s="498"/>
      <c r="E4" s="498"/>
      <c r="F4" s="498" t="s">
        <v>67</v>
      </c>
      <c r="G4" s="497"/>
      <c r="H4" s="498"/>
      <c r="I4" s="498"/>
      <c r="J4" s="498"/>
      <c r="K4" s="498"/>
      <c r="L4" s="498"/>
      <c r="M4" s="498"/>
      <c r="N4" s="498"/>
      <c r="O4" s="498"/>
      <c r="P4" s="498"/>
      <c r="Q4" s="498"/>
      <c r="R4" s="498"/>
      <c r="S4" s="498"/>
      <c r="T4" s="498" t="s">
        <v>67</v>
      </c>
      <c r="U4" s="497"/>
      <c r="V4" s="498"/>
      <c r="W4" s="498"/>
      <c r="X4" s="498"/>
      <c r="Y4" s="498"/>
      <c r="Z4" s="498"/>
      <c r="AA4" s="498"/>
      <c r="AB4" s="498"/>
      <c r="AC4" s="498"/>
      <c r="AD4" s="498"/>
      <c r="AE4" s="498"/>
      <c r="AF4" s="498"/>
      <c r="AG4" s="533"/>
    </row>
    <row r="5" s="445" customFormat="1" ht="18" customHeight="1" spans="1:33">
      <c r="A5" s="499" t="s">
        <v>68</v>
      </c>
      <c r="B5" s="500" t="s">
        <v>69</v>
      </c>
      <c r="C5" s="501" t="s">
        <v>70</v>
      </c>
      <c r="D5" s="501" t="s">
        <v>71</v>
      </c>
      <c r="E5" s="501" t="s">
        <v>72</v>
      </c>
      <c r="F5" s="501" t="s">
        <v>199</v>
      </c>
      <c r="G5" s="500" t="s">
        <v>69</v>
      </c>
      <c r="H5" s="501" t="s">
        <v>70</v>
      </c>
      <c r="I5" s="501"/>
      <c r="J5" s="501"/>
      <c r="K5" s="501"/>
      <c r="L5" s="501" t="s">
        <v>71</v>
      </c>
      <c r="M5" s="501"/>
      <c r="N5" s="501"/>
      <c r="O5" s="501"/>
      <c r="P5" s="501" t="s">
        <v>72</v>
      </c>
      <c r="Q5" s="501"/>
      <c r="R5" s="501"/>
      <c r="S5" s="501"/>
      <c r="T5" s="501" t="s">
        <v>200</v>
      </c>
      <c r="U5" s="500" t="s">
        <v>69</v>
      </c>
      <c r="V5" s="501" t="s">
        <v>70</v>
      </c>
      <c r="W5" s="501"/>
      <c r="X5" s="501"/>
      <c r="Y5" s="501"/>
      <c r="Z5" s="501" t="s">
        <v>71</v>
      </c>
      <c r="AA5" s="501"/>
      <c r="AB5" s="501"/>
      <c r="AC5" s="501"/>
      <c r="AD5" s="501" t="s">
        <v>72</v>
      </c>
      <c r="AE5" s="501"/>
      <c r="AF5" s="501"/>
      <c r="AG5" s="534"/>
    </row>
    <row r="6" s="445" customFormat="1" ht="34.5" customHeight="1" spans="1:33">
      <c r="A6" s="499"/>
      <c r="B6" s="500"/>
      <c r="C6" s="501"/>
      <c r="D6" s="501"/>
      <c r="E6" s="501"/>
      <c r="F6" s="501"/>
      <c r="G6" s="500"/>
      <c r="H6" s="501" t="s">
        <v>201</v>
      </c>
      <c r="I6" s="501" t="s">
        <v>202</v>
      </c>
      <c r="J6" s="501" t="s">
        <v>203</v>
      </c>
      <c r="K6" s="501" t="s">
        <v>204</v>
      </c>
      <c r="L6" s="501" t="s">
        <v>201</v>
      </c>
      <c r="M6" s="501" t="s">
        <v>202</v>
      </c>
      <c r="N6" s="501" t="s">
        <v>203</v>
      </c>
      <c r="O6" s="501" t="s">
        <v>204</v>
      </c>
      <c r="P6" s="501" t="s">
        <v>201</v>
      </c>
      <c r="Q6" s="501" t="s">
        <v>202</v>
      </c>
      <c r="R6" s="501" t="s">
        <v>203</v>
      </c>
      <c r="S6" s="501" t="s">
        <v>204</v>
      </c>
      <c r="T6" s="501"/>
      <c r="U6" s="500"/>
      <c r="V6" s="501" t="s">
        <v>201</v>
      </c>
      <c r="W6" s="501" t="s">
        <v>202</v>
      </c>
      <c r="X6" s="501" t="s">
        <v>203</v>
      </c>
      <c r="Y6" s="501" t="s">
        <v>204</v>
      </c>
      <c r="Z6" s="501" t="s">
        <v>201</v>
      </c>
      <c r="AA6" s="501" t="s">
        <v>202</v>
      </c>
      <c r="AB6" s="501" t="s">
        <v>203</v>
      </c>
      <c r="AC6" s="501" t="s">
        <v>204</v>
      </c>
      <c r="AD6" s="501" t="s">
        <v>201</v>
      </c>
      <c r="AE6" s="501" t="s">
        <v>202</v>
      </c>
      <c r="AF6" s="501" t="s">
        <v>203</v>
      </c>
      <c r="AG6" s="534" t="s">
        <v>204</v>
      </c>
    </row>
    <row r="7" s="446" customFormat="1" ht="22.5" customHeight="1" spans="1:33">
      <c r="A7" s="502" t="s">
        <v>75</v>
      </c>
      <c r="B7" s="503"/>
      <c r="C7" s="504" t="s">
        <v>76</v>
      </c>
      <c r="D7" s="504" t="s">
        <v>77</v>
      </c>
      <c r="E7" s="504" t="s">
        <v>78</v>
      </c>
      <c r="F7" s="504" t="s">
        <v>75</v>
      </c>
      <c r="G7" s="503"/>
      <c r="H7" s="504" t="s">
        <v>79</v>
      </c>
      <c r="I7" s="504" t="s">
        <v>80</v>
      </c>
      <c r="J7" s="504" t="s">
        <v>81</v>
      </c>
      <c r="K7" s="504" t="s">
        <v>107</v>
      </c>
      <c r="L7" s="504" t="s">
        <v>112</v>
      </c>
      <c r="M7" s="504" t="s">
        <v>116</v>
      </c>
      <c r="N7" s="504" t="s">
        <v>119</v>
      </c>
      <c r="O7" s="504" t="s">
        <v>122</v>
      </c>
      <c r="P7" s="504" t="s">
        <v>127</v>
      </c>
      <c r="Q7" s="504" t="s">
        <v>131</v>
      </c>
      <c r="R7" s="504" t="s">
        <v>135</v>
      </c>
      <c r="S7" s="504" t="s">
        <v>139</v>
      </c>
      <c r="T7" s="504" t="s">
        <v>75</v>
      </c>
      <c r="U7" s="503"/>
      <c r="V7" s="504" t="s">
        <v>143</v>
      </c>
      <c r="W7" s="504" t="s">
        <v>147</v>
      </c>
      <c r="X7" s="504" t="s">
        <v>151</v>
      </c>
      <c r="Y7" s="504" t="s">
        <v>155</v>
      </c>
      <c r="Z7" s="504" t="s">
        <v>159</v>
      </c>
      <c r="AA7" s="504" t="s">
        <v>163</v>
      </c>
      <c r="AB7" s="504" t="s">
        <v>167</v>
      </c>
      <c r="AC7" s="504" t="s">
        <v>170</v>
      </c>
      <c r="AD7" s="504" t="s">
        <v>173</v>
      </c>
      <c r="AE7" s="504" t="s">
        <v>176</v>
      </c>
      <c r="AF7" s="504" t="s">
        <v>179</v>
      </c>
      <c r="AG7" s="535" t="s">
        <v>183</v>
      </c>
    </row>
    <row r="8" s="490" customFormat="1" ht="21" customHeight="1" spans="1:33">
      <c r="A8" s="505" t="s">
        <v>205</v>
      </c>
      <c r="B8" s="506" t="s">
        <v>76</v>
      </c>
      <c r="C8" s="507">
        <v>1197067.76</v>
      </c>
      <c r="D8" s="507">
        <v>1866016.24</v>
      </c>
      <c r="E8" s="508">
        <v>1866016.24</v>
      </c>
      <c r="F8" s="509" t="s">
        <v>83</v>
      </c>
      <c r="G8" s="506" t="s">
        <v>88</v>
      </c>
      <c r="H8" s="510">
        <f t="shared" ref="H8:H33" si="0">I8+J8+K8</f>
        <v>0</v>
      </c>
      <c r="I8" s="507">
        <v>0</v>
      </c>
      <c r="J8" s="507">
        <v>0</v>
      </c>
      <c r="K8" s="507">
        <v>0</v>
      </c>
      <c r="L8" s="510">
        <f t="shared" ref="L8:L33" si="1">M8+N8+O8</f>
        <v>0</v>
      </c>
      <c r="M8" s="507">
        <v>0</v>
      </c>
      <c r="N8" s="507">
        <v>0</v>
      </c>
      <c r="O8" s="507">
        <v>0</v>
      </c>
      <c r="P8" s="510">
        <f t="shared" ref="P8:P33" si="2">Q8+R8+S8</f>
        <v>0</v>
      </c>
      <c r="Q8" s="510">
        <v>0</v>
      </c>
      <c r="R8" s="510">
        <v>0</v>
      </c>
      <c r="S8" s="510">
        <v>0</v>
      </c>
      <c r="T8" s="509" t="s">
        <v>85</v>
      </c>
      <c r="U8" s="506" t="s">
        <v>206</v>
      </c>
      <c r="V8" s="510">
        <f t="shared" ref="V8:AG8" si="3">V9+V10</f>
        <v>569067.76</v>
      </c>
      <c r="W8" s="508">
        <f t="shared" si="3"/>
        <v>569067.76</v>
      </c>
      <c r="X8" s="508">
        <f t="shared" si="3"/>
        <v>0</v>
      </c>
      <c r="Y8" s="508">
        <f t="shared" si="3"/>
        <v>0</v>
      </c>
      <c r="Z8" s="508">
        <f t="shared" si="3"/>
        <v>758354.76</v>
      </c>
      <c r="AA8" s="508">
        <f t="shared" si="3"/>
        <v>758354.76</v>
      </c>
      <c r="AB8" s="508">
        <f t="shared" si="3"/>
        <v>0</v>
      </c>
      <c r="AC8" s="508">
        <f t="shared" si="3"/>
        <v>0</v>
      </c>
      <c r="AD8" s="508">
        <f t="shared" si="3"/>
        <v>758354.76</v>
      </c>
      <c r="AE8" s="508">
        <f t="shared" si="3"/>
        <v>758354.76</v>
      </c>
      <c r="AF8" s="508">
        <f t="shared" si="3"/>
        <v>0</v>
      </c>
      <c r="AG8" s="536">
        <f t="shared" si="3"/>
        <v>0</v>
      </c>
    </row>
    <row r="9" s="490" customFormat="1" ht="21" customHeight="1" spans="1:33">
      <c r="A9" s="511" t="s">
        <v>207</v>
      </c>
      <c r="B9" s="506" t="s">
        <v>77</v>
      </c>
      <c r="C9" s="507">
        <v>0</v>
      </c>
      <c r="D9" s="507">
        <v>0</v>
      </c>
      <c r="E9" s="510">
        <v>0</v>
      </c>
      <c r="F9" s="509" t="s">
        <v>87</v>
      </c>
      <c r="G9" s="506" t="s">
        <v>92</v>
      </c>
      <c r="H9" s="508">
        <f t="shared" si="0"/>
        <v>0</v>
      </c>
      <c r="I9" s="507">
        <v>0</v>
      </c>
      <c r="J9" s="507">
        <v>0</v>
      </c>
      <c r="K9" s="507">
        <v>0</v>
      </c>
      <c r="L9" s="508">
        <f t="shared" si="1"/>
        <v>0</v>
      </c>
      <c r="M9" s="507">
        <v>0</v>
      </c>
      <c r="N9" s="507">
        <v>0</v>
      </c>
      <c r="O9" s="507">
        <v>0</v>
      </c>
      <c r="P9" s="508">
        <f t="shared" si="2"/>
        <v>0</v>
      </c>
      <c r="Q9" s="510">
        <v>0</v>
      </c>
      <c r="R9" s="510">
        <v>0</v>
      </c>
      <c r="S9" s="510">
        <v>0</v>
      </c>
      <c r="T9" s="509" t="s">
        <v>208</v>
      </c>
      <c r="U9" s="506" t="s">
        <v>209</v>
      </c>
      <c r="V9" s="510">
        <f>W9+X9+Y9</f>
        <v>480293.48</v>
      </c>
      <c r="W9" s="507">
        <v>480293.48</v>
      </c>
      <c r="X9" s="507">
        <v>0</v>
      </c>
      <c r="Y9" s="507">
        <v>0</v>
      </c>
      <c r="Z9" s="510">
        <f>AA9+AB9+AC9</f>
        <v>689335.24</v>
      </c>
      <c r="AA9" s="507">
        <v>689335.24</v>
      </c>
      <c r="AB9" s="507">
        <v>0</v>
      </c>
      <c r="AC9" s="507">
        <v>0</v>
      </c>
      <c r="AD9" s="510">
        <f>AE9+AF9+AG9</f>
        <v>689335.24</v>
      </c>
      <c r="AE9" s="510">
        <v>689335.24</v>
      </c>
      <c r="AF9" s="510">
        <v>0</v>
      </c>
      <c r="AG9" s="537">
        <v>0</v>
      </c>
    </row>
    <row r="10" s="490" customFormat="1" ht="21" customHeight="1" spans="1:33">
      <c r="A10" s="511" t="s">
        <v>210</v>
      </c>
      <c r="B10" s="506" t="s">
        <v>78</v>
      </c>
      <c r="C10" s="507">
        <v>0</v>
      </c>
      <c r="D10" s="507">
        <v>0</v>
      </c>
      <c r="E10" s="510">
        <v>0</v>
      </c>
      <c r="F10" s="509" t="s">
        <v>91</v>
      </c>
      <c r="G10" s="506" t="s">
        <v>96</v>
      </c>
      <c r="H10" s="508">
        <f t="shared" si="0"/>
        <v>0</v>
      </c>
      <c r="I10" s="507">
        <v>0</v>
      </c>
      <c r="J10" s="507">
        <v>0</v>
      </c>
      <c r="K10" s="507">
        <v>0</v>
      </c>
      <c r="L10" s="508">
        <f t="shared" si="1"/>
        <v>0</v>
      </c>
      <c r="M10" s="507">
        <v>0</v>
      </c>
      <c r="N10" s="507">
        <v>0</v>
      </c>
      <c r="O10" s="507">
        <v>0</v>
      </c>
      <c r="P10" s="508">
        <f t="shared" si="2"/>
        <v>0</v>
      </c>
      <c r="Q10" s="510">
        <v>0</v>
      </c>
      <c r="R10" s="510">
        <v>0</v>
      </c>
      <c r="S10" s="510">
        <v>0</v>
      </c>
      <c r="T10" s="509" t="s">
        <v>211</v>
      </c>
      <c r="U10" s="506" t="s">
        <v>212</v>
      </c>
      <c r="V10" s="508">
        <f>W10+X10+Y10</f>
        <v>88774.28</v>
      </c>
      <c r="W10" s="507">
        <v>88774.28</v>
      </c>
      <c r="X10" s="507">
        <v>0</v>
      </c>
      <c r="Y10" s="507">
        <v>0</v>
      </c>
      <c r="Z10" s="508">
        <f>AA10+AB10+AC10</f>
        <v>69019.52</v>
      </c>
      <c r="AA10" s="507">
        <v>69019.52</v>
      </c>
      <c r="AB10" s="507">
        <v>0</v>
      </c>
      <c r="AC10" s="507">
        <v>0</v>
      </c>
      <c r="AD10" s="508">
        <f>AE10+AF10+AG10</f>
        <v>69019.52</v>
      </c>
      <c r="AE10" s="510">
        <v>69019.52</v>
      </c>
      <c r="AF10" s="510">
        <v>0</v>
      </c>
      <c r="AG10" s="537">
        <v>0</v>
      </c>
    </row>
    <row r="11" s="490" customFormat="1" ht="21" customHeight="1" spans="1:33">
      <c r="A11" s="512"/>
      <c r="B11" s="506" t="s">
        <v>79</v>
      </c>
      <c r="C11" s="513"/>
      <c r="D11" s="513"/>
      <c r="E11" s="513"/>
      <c r="F11" s="509" t="s">
        <v>95</v>
      </c>
      <c r="G11" s="506" t="s">
        <v>100</v>
      </c>
      <c r="H11" s="508">
        <f t="shared" si="0"/>
        <v>0</v>
      </c>
      <c r="I11" s="507">
        <v>0</v>
      </c>
      <c r="J11" s="507">
        <v>0</v>
      </c>
      <c r="K11" s="507">
        <v>0</v>
      </c>
      <c r="L11" s="508">
        <f t="shared" si="1"/>
        <v>0</v>
      </c>
      <c r="M11" s="507">
        <v>0</v>
      </c>
      <c r="N11" s="507">
        <v>0</v>
      </c>
      <c r="O11" s="507">
        <v>0</v>
      </c>
      <c r="P11" s="508">
        <f t="shared" si="2"/>
        <v>0</v>
      </c>
      <c r="Q11" s="510">
        <v>0</v>
      </c>
      <c r="R11" s="510">
        <v>0</v>
      </c>
      <c r="S11" s="510">
        <v>0</v>
      </c>
      <c r="T11" s="509" t="s">
        <v>97</v>
      </c>
      <c r="U11" s="506" t="s">
        <v>213</v>
      </c>
      <c r="V11" s="508">
        <f>W11+X11+Y11</f>
        <v>628000</v>
      </c>
      <c r="W11" s="507">
        <v>628000</v>
      </c>
      <c r="X11" s="507">
        <v>0</v>
      </c>
      <c r="Y11" s="507">
        <v>0</v>
      </c>
      <c r="Z11" s="508">
        <f>AA11+AB11+AC11</f>
        <v>1175588.16</v>
      </c>
      <c r="AA11" s="507">
        <v>1175588.16</v>
      </c>
      <c r="AB11" s="507">
        <v>0</v>
      </c>
      <c r="AC11" s="507">
        <v>0</v>
      </c>
      <c r="AD11" s="508">
        <f>AE11+AF11+AG11</f>
        <v>1175588.16</v>
      </c>
      <c r="AE11" s="510">
        <v>1175588.16</v>
      </c>
      <c r="AF11" s="510">
        <v>0</v>
      </c>
      <c r="AG11" s="538">
        <v>0</v>
      </c>
    </row>
    <row r="12" s="490" customFormat="1" ht="21" customHeight="1" spans="1:33">
      <c r="A12" s="512"/>
      <c r="B12" s="506" t="s">
        <v>80</v>
      </c>
      <c r="C12" s="513"/>
      <c r="D12" s="513"/>
      <c r="E12" s="513"/>
      <c r="F12" s="509" t="s">
        <v>99</v>
      </c>
      <c r="G12" s="506" t="s">
        <v>104</v>
      </c>
      <c r="H12" s="508">
        <f t="shared" si="0"/>
        <v>0</v>
      </c>
      <c r="I12" s="507">
        <v>0</v>
      </c>
      <c r="J12" s="507">
        <v>0</v>
      </c>
      <c r="K12" s="507">
        <v>0</v>
      </c>
      <c r="L12" s="508">
        <f t="shared" si="1"/>
        <v>0</v>
      </c>
      <c r="M12" s="507">
        <v>0</v>
      </c>
      <c r="N12" s="507">
        <v>0</v>
      </c>
      <c r="O12" s="507">
        <v>0</v>
      </c>
      <c r="P12" s="508">
        <f t="shared" si="2"/>
        <v>0</v>
      </c>
      <c r="Q12" s="510">
        <v>0</v>
      </c>
      <c r="R12" s="510">
        <v>0</v>
      </c>
      <c r="S12" s="510">
        <v>0</v>
      </c>
      <c r="T12" s="509" t="s">
        <v>214</v>
      </c>
      <c r="U12" s="506" t="s">
        <v>215</v>
      </c>
      <c r="V12" s="508">
        <f>W12+X12+Y12</f>
        <v>0</v>
      </c>
      <c r="W12" s="507">
        <v>0</v>
      </c>
      <c r="X12" s="507">
        <v>0</v>
      </c>
      <c r="Y12" s="507">
        <v>0</v>
      </c>
      <c r="Z12" s="508">
        <f>AA12+AB12+AC12</f>
        <v>0</v>
      </c>
      <c r="AA12" s="507">
        <v>0</v>
      </c>
      <c r="AB12" s="507">
        <v>0</v>
      </c>
      <c r="AC12" s="507">
        <v>0</v>
      </c>
      <c r="AD12" s="508">
        <f>AE12+AF12+AG12</f>
        <v>0</v>
      </c>
      <c r="AE12" s="519">
        <v>0</v>
      </c>
      <c r="AF12" s="519">
        <v>0</v>
      </c>
      <c r="AG12" s="537">
        <v>0</v>
      </c>
    </row>
    <row r="13" s="490" customFormat="1" ht="21" customHeight="1" spans="1:33">
      <c r="A13" s="512"/>
      <c r="B13" s="506" t="s">
        <v>81</v>
      </c>
      <c r="C13" s="513"/>
      <c r="D13" s="513"/>
      <c r="E13" s="513"/>
      <c r="F13" s="509" t="s">
        <v>103</v>
      </c>
      <c r="G13" s="506" t="s">
        <v>109</v>
      </c>
      <c r="H13" s="508">
        <f t="shared" si="0"/>
        <v>0</v>
      </c>
      <c r="I13" s="507">
        <v>0</v>
      </c>
      <c r="J13" s="507">
        <v>0</v>
      </c>
      <c r="K13" s="507">
        <v>0</v>
      </c>
      <c r="L13" s="508">
        <f t="shared" si="1"/>
        <v>0</v>
      </c>
      <c r="M13" s="507">
        <v>0</v>
      </c>
      <c r="N13" s="507">
        <v>0</v>
      </c>
      <c r="O13" s="507">
        <v>0</v>
      </c>
      <c r="P13" s="508">
        <f t="shared" si="2"/>
        <v>0</v>
      </c>
      <c r="Q13" s="510">
        <v>0</v>
      </c>
      <c r="R13" s="510">
        <v>0</v>
      </c>
      <c r="S13" s="510">
        <v>0</v>
      </c>
      <c r="T13" s="509"/>
      <c r="U13" s="506" t="s">
        <v>216</v>
      </c>
      <c r="V13" s="526"/>
      <c r="W13" s="513"/>
      <c r="X13" s="513"/>
      <c r="Y13" s="513"/>
      <c r="Z13" s="513"/>
      <c r="AA13" s="513"/>
      <c r="AB13" s="513"/>
      <c r="AC13" s="513"/>
      <c r="AD13" s="513"/>
      <c r="AE13" s="513"/>
      <c r="AF13" s="513"/>
      <c r="AG13" s="539"/>
    </row>
    <row r="14" s="490" customFormat="1" ht="21" customHeight="1" spans="1:33">
      <c r="A14" s="511"/>
      <c r="B14" s="506" t="s">
        <v>107</v>
      </c>
      <c r="C14" s="513"/>
      <c r="D14" s="513"/>
      <c r="E14" s="513"/>
      <c r="F14" s="509" t="s">
        <v>108</v>
      </c>
      <c r="G14" s="506" t="s">
        <v>114</v>
      </c>
      <c r="H14" s="508">
        <f t="shared" si="0"/>
        <v>0</v>
      </c>
      <c r="I14" s="507">
        <v>0</v>
      </c>
      <c r="J14" s="507">
        <v>0</v>
      </c>
      <c r="K14" s="507">
        <v>0</v>
      </c>
      <c r="L14" s="508">
        <f t="shared" si="1"/>
        <v>0</v>
      </c>
      <c r="M14" s="507">
        <v>0</v>
      </c>
      <c r="N14" s="507">
        <v>0</v>
      </c>
      <c r="O14" s="507">
        <v>0</v>
      </c>
      <c r="P14" s="508">
        <f t="shared" si="2"/>
        <v>0</v>
      </c>
      <c r="Q14" s="510">
        <v>0</v>
      </c>
      <c r="R14" s="510">
        <v>0</v>
      </c>
      <c r="S14" s="510">
        <v>0</v>
      </c>
      <c r="T14" s="509"/>
      <c r="U14" s="506" t="s">
        <v>217</v>
      </c>
      <c r="V14" s="526"/>
      <c r="W14" s="513"/>
      <c r="X14" s="513"/>
      <c r="Y14" s="513"/>
      <c r="Z14" s="513"/>
      <c r="AA14" s="513"/>
      <c r="AB14" s="513"/>
      <c r="AC14" s="513"/>
      <c r="AD14" s="513"/>
      <c r="AE14" s="513"/>
      <c r="AF14" s="513"/>
      <c r="AG14" s="539"/>
    </row>
    <row r="15" s="490" customFormat="1" ht="21" customHeight="1" spans="1:33">
      <c r="A15" s="511"/>
      <c r="B15" s="506" t="s">
        <v>112</v>
      </c>
      <c r="C15" s="513"/>
      <c r="D15" s="513"/>
      <c r="E15" s="513"/>
      <c r="F15" s="509" t="s">
        <v>113</v>
      </c>
      <c r="G15" s="506" t="s">
        <v>118</v>
      </c>
      <c r="H15" s="508">
        <f t="shared" si="0"/>
        <v>1130101.75</v>
      </c>
      <c r="I15" s="507">
        <v>1130101.75</v>
      </c>
      <c r="J15" s="507">
        <v>0</v>
      </c>
      <c r="K15" s="507">
        <v>0</v>
      </c>
      <c r="L15" s="508">
        <f t="shared" si="1"/>
        <v>1768547.46</v>
      </c>
      <c r="M15" s="507">
        <v>1768547.46</v>
      </c>
      <c r="N15" s="507">
        <v>0</v>
      </c>
      <c r="O15" s="507">
        <v>0</v>
      </c>
      <c r="P15" s="508">
        <f t="shared" si="2"/>
        <v>1768547.46</v>
      </c>
      <c r="Q15" s="510">
        <v>1768547.46</v>
      </c>
      <c r="R15" s="510">
        <v>0</v>
      </c>
      <c r="S15" s="510">
        <v>0</v>
      </c>
      <c r="T15" s="509"/>
      <c r="U15" s="506" t="s">
        <v>218</v>
      </c>
      <c r="V15" s="526"/>
      <c r="W15" s="513"/>
      <c r="X15" s="513"/>
      <c r="Y15" s="513"/>
      <c r="Z15" s="513"/>
      <c r="AA15" s="513"/>
      <c r="AB15" s="513"/>
      <c r="AC15" s="513"/>
      <c r="AD15" s="513"/>
      <c r="AE15" s="513"/>
      <c r="AF15" s="513"/>
      <c r="AG15" s="539"/>
    </row>
    <row r="16" s="490" customFormat="1" ht="21" customHeight="1" spans="1:33">
      <c r="A16" s="512"/>
      <c r="B16" s="506" t="s">
        <v>116</v>
      </c>
      <c r="C16" s="513"/>
      <c r="D16" s="513"/>
      <c r="E16" s="513"/>
      <c r="F16" s="509" t="s">
        <v>117</v>
      </c>
      <c r="G16" s="506" t="s">
        <v>121</v>
      </c>
      <c r="H16" s="508">
        <f t="shared" si="0"/>
        <v>20358.85</v>
      </c>
      <c r="I16" s="507">
        <v>20358.85</v>
      </c>
      <c r="J16" s="507">
        <v>0</v>
      </c>
      <c r="K16" s="507">
        <v>0</v>
      </c>
      <c r="L16" s="508">
        <f t="shared" si="1"/>
        <v>21042.85</v>
      </c>
      <c r="M16" s="507">
        <v>21042.85</v>
      </c>
      <c r="N16" s="507">
        <v>0</v>
      </c>
      <c r="O16" s="507">
        <v>0</v>
      </c>
      <c r="P16" s="508">
        <f t="shared" si="2"/>
        <v>21042.85</v>
      </c>
      <c r="Q16" s="510">
        <v>21042.85</v>
      </c>
      <c r="R16" s="510">
        <v>0</v>
      </c>
      <c r="S16" s="510">
        <v>0</v>
      </c>
      <c r="T16" s="509"/>
      <c r="U16" s="506" t="s">
        <v>219</v>
      </c>
      <c r="V16" s="526"/>
      <c r="W16" s="513"/>
      <c r="X16" s="513"/>
      <c r="Y16" s="513"/>
      <c r="Z16" s="513"/>
      <c r="AA16" s="513"/>
      <c r="AB16" s="513"/>
      <c r="AC16" s="513"/>
      <c r="AD16" s="513"/>
      <c r="AE16" s="513"/>
      <c r="AF16" s="513"/>
      <c r="AG16" s="539"/>
    </row>
    <row r="17" s="490" customFormat="1" ht="21" customHeight="1" spans="1:33">
      <c r="A17" s="514"/>
      <c r="B17" s="506" t="s">
        <v>119</v>
      </c>
      <c r="C17" s="513"/>
      <c r="D17" s="513"/>
      <c r="E17" s="513"/>
      <c r="F17" s="509" t="s">
        <v>120</v>
      </c>
      <c r="G17" s="506" t="s">
        <v>124</v>
      </c>
      <c r="H17" s="508">
        <f t="shared" si="0"/>
        <v>0</v>
      </c>
      <c r="I17" s="507">
        <v>0</v>
      </c>
      <c r="J17" s="507">
        <v>0</v>
      </c>
      <c r="K17" s="507">
        <v>0</v>
      </c>
      <c r="L17" s="508">
        <f t="shared" si="1"/>
        <v>0</v>
      </c>
      <c r="M17" s="507">
        <v>0</v>
      </c>
      <c r="N17" s="507">
        <v>0</v>
      </c>
      <c r="O17" s="507">
        <v>0</v>
      </c>
      <c r="P17" s="508">
        <f t="shared" si="2"/>
        <v>0</v>
      </c>
      <c r="Q17" s="510">
        <v>0</v>
      </c>
      <c r="R17" s="510">
        <v>0</v>
      </c>
      <c r="S17" s="510">
        <v>0</v>
      </c>
      <c r="T17" s="506"/>
      <c r="U17" s="506" t="s">
        <v>220</v>
      </c>
      <c r="V17" s="526"/>
      <c r="W17" s="513"/>
      <c r="X17" s="513"/>
      <c r="Y17" s="513"/>
      <c r="Z17" s="513"/>
      <c r="AA17" s="513"/>
      <c r="AB17" s="513"/>
      <c r="AC17" s="513"/>
      <c r="AD17" s="513"/>
      <c r="AE17" s="513"/>
      <c r="AF17" s="513"/>
      <c r="AG17" s="539"/>
    </row>
    <row r="18" s="490" customFormat="1" ht="21" customHeight="1" spans="1:33">
      <c r="A18" s="514"/>
      <c r="B18" s="506" t="s">
        <v>122</v>
      </c>
      <c r="C18" s="513"/>
      <c r="D18" s="513"/>
      <c r="E18" s="513"/>
      <c r="F18" s="509" t="s">
        <v>123</v>
      </c>
      <c r="G18" s="506" t="s">
        <v>129</v>
      </c>
      <c r="H18" s="508">
        <f t="shared" si="0"/>
        <v>0</v>
      </c>
      <c r="I18" s="507">
        <v>0</v>
      </c>
      <c r="J18" s="507">
        <v>0</v>
      </c>
      <c r="K18" s="507">
        <v>0</v>
      </c>
      <c r="L18" s="508">
        <f t="shared" si="1"/>
        <v>0</v>
      </c>
      <c r="M18" s="507">
        <v>0</v>
      </c>
      <c r="N18" s="507">
        <v>0</v>
      </c>
      <c r="O18" s="507">
        <v>0</v>
      </c>
      <c r="P18" s="508">
        <f t="shared" si="2"/>
        <v>0</v>
      </c>
      <c r="Q18" s="510">
        <v>0</v>
      </c>
      <c r="R18" s="510">
        <v>0</v>
      </c>
      <c r="S18" s="510">
        <v>0</v>
      </c>
      <c r="T18" s="506" t="s">
        <v>221</v>
      </c>
      <c r="U18" s="506" t="s">
        <v>222</v>
      </c>
      <c r="V18" s="527" t="s">
        <v>126</v>
      </c>
      <c r="W18" s="527" t="s">
        <v>126</v>
      </c>
      <c r="X18" s="527" t="s">
        <v>126</v>
      </c>
      <c r="Y18" s="527" t="s">
        <v>126</v>
      </c>
      <c r="Z18" s="527" t="s">
        <v>126</v>
      </c>
      <c r="AA18" s="527" t="s">
        <v>126</v>
      </c>
      <c r="AB18" s="527" t="s">
        <v>126</v>
      </c>
      <c r="AC18" s="527" t="s">
        <v>126</v>
      </c>
      <c r="AD18" s="510">
        <f>SUM(AD19:AD28)</f>
        <v>1933942.92</v>
      </c>
      <c r="AE18" s="508">
        <f>SUM(AE19:AE28)</f>
        <v>1933942.92</v>
      </c>
      <c r="AF18" s="508">
        <f>SUM(AF19:AF28)</f>
        <v>0</v>
      </c>
      <c r="AG18" s="536">
        <f>SUM(AG19:AG28)</f>
        <v>0</v>
      </c>
    </row>
    <row r="19" s="490" customFormat="1" ht="21" customHeight="1" spans="1:33">
      <c r="A19" s="514"/>
      <c r="B19" s="506" t="s">
        <v>127</v>
      </c>
      <c r="C19" s="513"/>
      <c r="D19" s="513"/>
      <c r="E19" s="513"/>
      <c r="F19" s="509" t="s">
        <v>128</v>
      </c>
      <c r="G19" s="506" t="s">
        <v>133</v>
      </c>
      <c r="H19" s="508">
        <f t="shared" si="0"/>
        <v>0</v>
      </c>
      <c r="I19" s="507">
        <v>0</v>
      </c>
      <c r="J19" s="507">
        <v>0</v>
      </c>
      <c r="K19" s="507">
        <v>0</v>
      </c>
      <c r="L19" s="508">
        <f t="shared" si="1"/>
        <v>0</v>
      </c>
      <c r="M19" s="507">
        <v>0</v>
      </c>
      <c r="N19" s="507">
        <v>0</v>
      </c>
      <c r="O19" s="507">
        <v>0</v>
      </c>
      <c r="P19" s="508">
        <f t="shared" si="2"/>
        <v>0</v>
      </c>
      <c r="Q19" s="510">
        <v>0</v>
      </c>
      <c r="R19" s="510">
        <v>0</v>
      </c>
      <c r="S19" s="510">
        <v>0</v>
      </c>
      <c r="T19" s="509" t="s">
        <v>130</v>
      </c>
      <c r="U19" s="506" t="s">
        <v>223</v>
      </c>
      <c r="V19" s="527" t="s">
        <v>126</v>
      </c>
      <c r="W19" s="527" t="s">
        <v>126</v>
      </c>
      <c r="X19" s="527" t="s">
        <v>126</v>
      </c>
      <c r="Y19" s="527" t="s">
        <v>126</v>
      </c>
      <c r="Z19" s="527" t="s">
        <v>126</v>
      </c>
      <c r="AA19" s="527" t="s">
        <v>126</v>
      </c>
      <c r="AB19" s="527" t="s">
        <v>126</v>
      </c>
      <c r="AC19" s="527" t="s">
        <v>126</v>
      </c>
      <c r="AD19" s="510">
        <f t="shared" ref="AD19:AD28" si="4">SUM(AE19:AG19)</f>
        <v>717415.24</v>
      </c>
      <c r="AE19" s="510">
        <v>717415.24</v>
      </c>
      <c r="AF19" s="510">
        <v>0</v>
      </c>
      <c r="AG19" s="538">
        <v>0</v>
      </c>
    </row>
    <row r="20" s="490" customFormat="1" ht="21" customHeight="1" spans="1:33">
      <c r="A20" s="514"/>
      <c r="B20" s="506" t="s">
        <v>131</v>
      </c>
      <c r="C20" s="513"/>
      <c r="D20" s="513"/>
      <c r="E20" s="513"/>
      <c r="F20" s="509" t="s">
        <v>132</v>
      </c>
      <c r="G20" s="506" t="s">
        <v>137</v>
      </c>
      <c r="H20" s="508">
        <f t="shared" si="0"/>
        <v>0</v>
      </c>
      <c r="I20" s="507">
        <v>0</v>
      </c>
      <c r="J20" s="507">
        <v>0</v>
      </c>
      <c r="K20" s="507">
        <v>0</v>
      </c>
      <c r="L20" s="508">
        <f t="shared" si="1"/>
        <v>0</v>
      </c>
      <c r="M20" s="507">
        <v>0</v>
      </c>
      <c r="N20" s="507">
        <v>0</v>
      </c>
      <c r="O20" s="507">
        <v>0</v>
      </c>
      <c r="P20" s="508">
        <f t="shared" si="2"/>
        <v>0</v>
      </c>
      <c r="Q20" s="510">
        <v>0</v>
      </c>
      <c r="R20" s="510">
        <v>0</v>
      </c>
      <c r="S20" s="510">
        <v>0</v>
      </c>
      <c r="T20" s="509" t="s">
        <v>134</v>
      </c>
      <c r="U20" s="506" t="s">
        <v>224</v>
      </c>
      <c r="V20" s="527" t="s">
        <v>126</v>
      </c>
      <c r="W20" s="527" t="s">
        <v>126</v>
      </c>
      <c r="X20" s="527" t="s">
        <v>126</v>
      </c>
      <c r="Y20" s="527" t="s">
        <v>126</v>
      </c>
      <c r="Z20" s="527" t="s">
        <v>126</v>
      </c>
      <c r="AA20" s="527" t="s">
        <v>126</v>
      </c>
      <c r="AB20" s="527" t="s">
        <v>126</v>
      </c>
      <c r="AC20" s="527" t="s">
        <v>126</v>
      </c>
      <c r="AD20" s="508">
        <f t="shared" si="4"/>
        <v>994107.68</v>
      </c>
      <c r="AE20" s="510">
        <v>994107.68</v>
      </c>
      <c r="AF20" s="510">
        <v>0</v>
      </c>
      <c r="AG20" s="538">
        <v>0</v>
      </c>
    </row>
    <row r="21" s="490" customFormat="1" ht="21" customHeight="1" spans="1:33">
      <c r="A21" s="514"/>
      <c r="B21" s="506" t="s">
        <v>135</v>
      </c>
      <c r="C21" s="513"/>
      <c r="D21" s="513"/>
      <c r="E21" s="513"/>
      <c r="F21" s="509" t="s">
        <v>136</v>
      </c>
      <c r="G21" s="506" t="s">
        <v>141</v>
      </c>
      <c r="H21" s="508">
        <f t="shared" si="0"/>
        <v>0</v>
      </c>
      <c r="I21" s="507">
        <v>0</v>
      </c>
      <c r="J21" s="507">
        <v>0</v>
      </c>
      <c r="K21" s="507">
        <v>0</v>
      </c>
      <c r="L21" s="508">
        <f t="shared" si="1"/>
        <v>0</v>
      </c>
      <c r="M21" s="507">
        <v>0</v>
      </c>
      <c r="N21" s="507">
        <v>0</v>
      </c>
      <c r="O21" s="507">
        <v>0</v>
      </c>
      <c r="P21" s="508">
        <f t="shared" si="2"/>
        <v>0</v>
      </c>
      <c r="Q21" s="510">
        <v>0</v>
      </c>
      <c r="R21" s="510">
        <v>0</v>
      </c>
      <c r="S21" s="510">
        <v>0</v>
      </c>
      <c r="T21" s="509" t="s">
        <v>138</v>
      </c>
      <c r="U21" s="506" t="s">
        <v>225</v>
      </c>
      <c r="V21" s="527" t="s">
        <v>126</v>
      </c>
      <c r="W21" s="527" t="s">
        <v>126</v>
      </c>
      <c r="X21" s="527" t="s">
        <v>126</v>
      </c>
      <c r="Y21" s="527" t="s">
        <v>126</v>
      </c>
      <c r="Z21" s="527" t="s">
        <v>126</v>
      </c>
      <c r="AA21" s="527" t="s">
        <v>126</v>
      </c>
      <c r="AB21" s="527" t="s">
        <v>126</v>
      </c>
      <c r="AC21" s="527" t="s">
        <v>126</v>
      </c>
      <c r="AD21" s="508">
        <f t="shared" si="4"/>
        <v>23520</v>
      </c>
      <c r="AE21" s="510">
        <v>23520</v>
      </c>
      <c r="AF21" s="510">
        <v>0</v>
      </c>
      <c r="AG21" s="538">
        <v>0</v>
      </c>
    </row>
    <row r="22" s="490" customFormat="1" ht="21" customHeight="1" spans="1:33">
      <c r="A22" s="514"/>
      <c r="B22" s="506" t="s">
        <v>139</v>
      </c>
      <c r="C22" s="513"/>
      <c r="D22" s="513"/>
      <c r="E22" s="513"/>
      <c r="F22" s="509" t="s">
        <v>140</v>
      </c>
      <c r="G22" s="506" t="s">
        <v>145</v>
      </c>
      <c r="H22" s="508">
        <f t="shared" si="0"/>
        <v>0</v>
      </c>
      <c r="I22" s="507">
        <v>0</v>
      </c>
      <c r="J22" s="507">
        <v>0</v>
      </c>
      <c r="K22" s="507">
        <v>0</v>
      </c>
      <c r="L22" s="508">
        <f t="shared" si="1"/>
        <v>0</v>
      </c>
      <c r="M22" s="507">
        <v>0</v>
      </c>
      <c r="N22" s="507">
        <v>0</v>
      </c>
      <c r="O22" s="507">
        <v>0</v>
      </c>
      <c r="P22" s="508">
        <f t="shared" si="2"/>
        <v>0</v>
      </c>
      <c r="Q22" s="510">
        <v>0</v>
      </c>
      <c r="R22" s="510">
        <v>0</v>
      </c>
      <c r="S22" s="510">
        <v>0</v>
      </c>
      <c r="T22" s="509" t="s">
        <v>142</v>
      </c>
      <c r="U22" s="506" t="s">
        <v>226</v>
      </c>
      <c r="V22" s="527" t="s">
        <v>126</v>
      </c>
      <c r="W22" s="527" t="s">
        <v>126</v>
      </c>
      <c r="X22" s="527" t="s">
        <v>126</v>
      </c>
      <c r="Y22" s="527" t="s">
        <v>126</v>
      </c>
      <c r="Z22" s="527" t="s">
        <v>126</v>
      </c>
      <c r="AA22" s="527" t="s">
        <v>126</v>
      </c>
      <c r="AB22" s="527" t="s">
        <v>126</v>
      </c>
      <c r="AC22" s="527" t="s">
        <v>126</v>
      </c>
      <c r="AD22" s="508">
        <f t="shared" si="4"/>
        <v>0</v>
      </c>
      <c r="AE22" s="510">
        <v>0</v>
      </c>
      <c r="AF22" s="510">
        <v>0</v>
      </c>
      <c r="AG22" s="538">
        <v>0</v>
      </c>
    </row>
    <row r="23" s="490" customFormat="1" ht="21" customHeight="1" spans="1:33">
      <c r="A23" s="514"/>
      <c r="B23" s="506" t="s">
        <v>143</v>
      </c>
      <c r="C23" s="513"/>
      <c r="D23" s="513"/>
      <c r="E23" s="513"/>
      <c r="F23" s="509" t="s">
        <v>144</v>
      </c>
      <c r="G23" s="506" t="s">
        <v>149</v>
      </c>
      <c r="H23" s="508">
        <f t="shared" si="0"/>
        <v>0</v>
      </c>
      <c r="I23" s="507">
        <v>0</v>
      </c>
      <c r="J23" s="507">
        <v>0</v>
      </c>
      <c r="K23" s="507">
        <v>0</v>
      </c>
      <c r="L23" s="508">
        <f t="shared" si="1"/>
        <v>0</v>
      </c>
      <c r="M23" s="507">
        <v>0</v>
      </c>
      <c r="N23" s="507">
        <v>0</v>
      </c>
      <c r="O23" s="507">
        <v>0</v>
      </c>
      <c r="P23" s="508">
        <f t="shared" si="2"/>
        <v>0</v>
      </c>
      <c r="Q23" s="510">
        <v>0</v>
      </c>
      <c r="R23" s="510">
        <v>0</v>
      </c>
      <c r="S23" s="510">
        <v>0</v>
      </c>
      <c r="T23" s="509" t="s">
        <v>146</v>
      </c>
      <c r="U23" s="506" t="s">
        <v>227</v>
      </c>
      <c r="V23" s="527" t="s">
        <v>126</v>
      </c>
      <c r="W23" s="527" t="s">
        <v>126</v>
      </c>
      <c r="X23" s="527" t="s">
        <v>126</v>
      </c>
      <c r="Y23" s="527" t="s">
        <v>126</v>
      </c>
      <c r="Z23" s="527" t="s">
        <v>126</v>
      </c>
      <c r="AA23" s="527" t="s">
        <v>126</v>
      </c>
      <c r="AB23" s="527" t="s">
        <v>126</v>
      </c>
      <c r="AC23" s="527" t="s">
        <v>126</v>
      </c>
      <c r="AD23" s="508">
        <f t="shared" si="4"/>
        <v>0</v>
      </c>
      <c r="AE23" s="510">
        <v>0</v>
      </c>
      <c r="AF23" s="510">
        <v>0</v>
      </c>
      <c r="AG23" s="538">
        <v>0</v>
      </c>
    </row>
    <row r="24" s="490" customFormat="1" ht="21" customHeight="1" spans="1:33">
      <c r="A24" s="514"/>
      <c r="B24" s="506" t="s">
        <v>147</v>
      </c>
      <c r="C24" s="513"/>
      <c r="D24" s="513"/>
      <c r="E24" s="513"/>
      <c r="F24" s="509" t="s">
        <v>148</v>
      </c>
      <c r="G24" s="506" t="s">
        <v>153</v>
      </c>
      <c r="H24" s="508">
        <f t="shared" si="0"/>
        <v>0</v>
      </c>
      <c r="I24" s="507">
        <v>0</v>
      </c>
      <c r="J24" s="507">
        <v>0</v>
      </c>
      <c r="K24" s="507">
        <v>0</v>
      </c>
      <c r="L24" s="508">
        <f t="shared" si="1"/>
        <v>0</v>
      </c>
      <c r="M24" s="507">
        <v>0</v>
      </c>
      <c r="N24" s="507">
        <v>0</v>
      </c>
      <c r="O24" s="507">
        <v>0</v>
      </c>
      <c r="P24" s="508">
        <f t="shared" si="2"/>
        <v>0</v>
      </c>
      <c r="Q24" s="510">
        <v>0</v>
      </c>
      <c r="R24" s="510">
        <v>0</v>
      </c>
      <c r="S24" s="510">
        <v>0</v>
      </c>
      <c r="T24" s="509" t="s">
        <v>150</v>
      </c>
      <c r="U24" s="506" t="s">
        <v>228</v>
      </c>
      <c r="V24" s="527" t="s">
        <v>126</v>
      </c>
      <c r="W24" s="527" t="s">
        <v>126</v>
      </c>
      <c r="X24" s="527" t="s">
        <v>126</v>
      </c>
      <c r="Y24" s="527" t="s">
        <v>126</v>
      </c>
      <c r="Z24" s="527" t="s">
        <v>126</v>
      </c>
      <c r="AA24" s="527" t="s">
        <v>126</v>
      </c>
      <c r="AB24" s="527" t="s">
        <v>126</v>
      </c>
      <c r="AC24" s="527" t="s">
        <v>126</v>
      </c>
      <c r="AD24" s="508">
        <f t="shared" si="4"/>
        <v>198900</v>
      </c>
      <c r="AE24" s="510">
        <v>198900</v>
      </c>
      <c r="AF24" s="510">
        <v>0</v>
      </c>
      <c r="AG24" s="538">
        <v>0</v>
      </c>
    </row>
    <row r="25" s="490" customFormat="1" ht="21" customHeight="1" spans="1:33">
      <c r="A25" s="514"/>
      <c r="B25" s="506" t="s">
        <v>151</v>
      </c>
      <c r="C25" s="513"/>
      <c r="D25" s="513"/>
      <c r="E25" s="513"/>
      <c r="F25" s="509" t="s">
        <v>152</v>
      </c>
      <c r="G25" s="506" t="s">
        <v>157</v>
      </c>
      <c r="H25" s="508">
        <f t="shared" si="0"/>
        <v>0</v>
      </c>
      <c r="I25" s="507">
        <v>0</v>
      </c>
      <c r="J25" s="507">
        <v>0</v>
      </c>
      <c r="K25" s="507">
        <v>0</v>
      </c>
      <c r="L25" s="508">
        <f t="shared" si="1"/>
        <v>0</v>
      </c>
      <c r="M25" s="507">
        <v>0</v>
      </c>
      <c r="N25" s="507">
        <v>0</v>
      </c>
      <c r="O25" s="507">
        <v>0</v>
      </c>
      <c r="P25" s="508">
        <f t="shared" si="2"/>
        <v>0</v>
      </c>
      <c r="Q25" s="510">
        <v>0</v>
      </c>
      <c r="R25" s="510">
        <v>0</v>
      </c>
      <c r="S25" s="510">
        <v>0</v>
      </c>
      <c r="T25" s="509" t="s">
        <v>154</v>
      </c>
      <c r="U25" s="506" t="s">
        <v>229</v>
      </c>
      <c r="V25" s="527" t="s">
        <v>126</v>
      </c>
      <c r="W25" s="527" t="s">
        <v>126</v>
      </c>
      <c r="X25" s="527" t="s">
        <v>126</v>
      </c>
      <c r="Y25" s="527" t="s">
        <v>126</v>
      </c>
      <c r="Z25" s="527" t="s">
        <v>126</v>
      </c>
      <c r="AA25" s="527" t="s">
        <v>126</v>
      </c>
      <c r="AB25" s="527" t="s">
        <v>126</v>
      </c>
      <c r="AC25" s="527" t="s">
        <v>126</v>
      </c>
      <c r="AD25" s="508">
        <f t="shared" si="4"/>
        <v>0</v>
      </c>
      <c r="AE25" s="510">
        <v>0</v>
      </c>
      <c r="AF25" s="510">
        <v>0</v>
      </c>
      <c r="AG25" s="538">
        <v>0</v>
      </c>
    </row>
    <row r="26" s="490" customFormat="1" ht="21" customHeight="1" spans="1:33">
      <c r="A26" s="514"/>
      <c r="B26" s="506" t="s">
        <v>155</v>
      </c>
      <c r="C26" s="513"/>
      <c r="D26" s="513"/>
      <c r="E26" s="513"/>
      <c r="F26" s="509" t="s">
        <v>156</v>
      </c>
      <c r="G26" s="506" t="s">
        <v>161</v>
      </c>
      <c r="H26" s="508">
        <f t="shared" si="0"/>
        <v>46607.16</v>
      </c>
      <c r="I26" s="507">
        <v>46607.16</v>
      </c>
      <c r="J26" s="507">
        <v>0</v>
      </c>
      <c r="K26" s="507">
        <v>0</v>
      </c>
      <c r="L26" s="508">
        <f t="shared" si="1"/>
        <v>47870.16</v>
      </c>
      <c r="M26" s="507">
        <v>47870.16</v>
      </c>
      <c r="N26" s="507">
        <v>0</v>
      </c>
      <c r="O26" s="507">
        <v>0</v>
      </c>
      <c r="P26" s="508">
        <f t="shared" si="2"/>
        <v>47870.16</v>
      </c>
      <c r="Q26" s="510">
        <v>47870.16</v>
      </c>
      <c r="R26" s="510">
        <v>0</v>
      </c>
      <c r="S26" s="510">
        <v>0</v>
      </c>
      <c r="T26" s="509" t="s">
        <v>158</v>
      </c>
      <c r="U26" s="506" t="s">
        <v>230</v>
      </c>
      <c r="V26" s="527" t="s">
        <v>126</v>
      </c>
      <c r="W26" s="527" t="s">
        <v>126</v>
      </c>
      <c r="X26" s="527" t="s">
        <v>126</v>
      </c>
      <c r="Y26" s="527" t="s">
        <v>126</v>
      </c>
      <c r="Z26" s="527" t="s">
        <v>126</v>
      </c>
      <c r="AA26" s="527" t="s">
        <v>126</v>
      </c>
      <c r="AB26" s="527" t="s">
        <v>126</v>
      </c>
      <c r="AC26" s="527" t="s">
        <v>126</v>
      </c>
      <c r="AD26" s="508">
        <f t="shared" si="4"/>
        <v>0</v>
      </c>
      <c r="AE26" s="510">
        <v>0</v>
      </c>
      <c r="AF26" s="510">
        <v>0</v>
      </c>
      <c r="AG26" s="538">
        <v>0</v>
      </c>
    </row>
    <row r="27" s="490" customFormat="1" ht="21" customHeight="1" spans="1:33">
      <c r="A27" s="514"/>
      <c r="B27" s="506" t="s">
        <v>159</v>
      </c>
      <c r="C27" s="513"/>
      <c r="D27" s="513"/>
      <c r="E27" s="513"/>
      <c r="F27" s="509" t="s">
        <v>160</v>
      </c>
      <c r="G27" s="506" t="s">
        <v>165</v>
      </c>
      <c r="H27" s="508">
        <f t="shared" si="0"/>
        <v>0</v>
      </c>
      <c r="I27" s="507">
        <v>0</v>
      </c>
      <c r="J27" s="507">
        <v>0</v>
      </c>
      <c r="K27" s="507">
        <v>0</v>
      </c>
      <c r="L27" s="508">
        <f t="shared" si="1"/>
        <v>0</v>
      </c>
      <c r="M27" s="507">
        <v>0</v>
      </c>
      <c r="N27" s="507">
        <v>0</v>
      </c>
      <c r="O27" s="507">
        <v>0</v>
      </c>
      <c r="P27" s="508">
        <f t="shared" si="2"/>
        <v>0</v>
      </c>
      <c r="Q27" s="510">
        <v>0</v>
      </c>
      <c r="R27" s="510">
        <v>0</v>
      </c>
      <c r="S27" s="510">
        <v>0</v>
      </c>
      <c r="T27" s="509" t="s">
        <v>162</v>
      </c>
      <c r="U27" s="506" t="s">
        <v>231</v>
      </c>
      <c r="V27" s="527" t="s">
        <v>126</v>
      </c>
      <c r="W27" s="527" t="s">
        <v>126</v>
      </c>
      <c r="X27" s="527" t="s">
        <v>126</v>
      </c>
      <c r="Y27" s="527" t="s">
        <v>126</v>
      </c>
      <c r="Z27" s="527" t="s">
        <v>126</v>
      </c>
      <c r="AA27" s="527" t="s">
        <v>126</v>
      </c>
      <c r="AB27" s="527" t="s">
        <v>126</v>
      </c>
      <c r="AC27" s="527" t="s">
        <v>126</v>
      </c>
      <c r="AD27" s="508">
        <f t="shared" si="4"/>
        <v>0</v>
      </c>
      <c r="AE27" s="510">
        <v>0</v>
      </c>
      <c r="AF27" s="510">
        <v>0</v>
      </c>
      <c r="AG27" s="538">
        <v>0</v>
      </c>
    </row>
    <row r="28" s="490" customFormat="1" ht="21" customHeight="1" spans="1:33">
      <c r="A28" s="514"/>
      <c r="B28" s="506" t="s">
        <v>163</v>
      </c>
      <c r="C28" s="513"/>
      <c r="D28" s="513"/>
      <c r="E28" s="513"/>
      <c r="F28" s="509" t="s">
        <v>164</v>
      </c>
      <c r="G28" s="506" t="s">
        <v>169</v>
      </c>
      <c r="H28" s="508">
        <f t="shared" si="0"/>
        <v>0</v>
      </c>
      <c r="I28" s="507">
        <v>0</v>
      </c>
      <c r="J28" s="507">
        <v>0</v>
      </c>
      <c r="K28" s="507">
        <v>0</v>
      </c>
      <c r="L28" s="508">
        <f t="shared" si="1"/>
        <v>0</v>
      </c>
      <c r="M28" s="507">
        <v>0</v>
      </c>
      <c r="N28" s="507">
        <v>0</v>
      </c>
      <c r="O28" s="507">
        <v>0</v>
      </c>
      <c r="P28" s="508">
        <f t="shared" si="2"/>
        <v>0</v>
      </c>
      <c r="Q28" s="510">
        <v>0</v>
      </c>
      <c r="R28" s="510">
        <v>0</v>
      </c>
      <c r="S28" s="510">
        <v>0</v>
      </c>
      <c r="T28" s="509" t="s">
        <v>166</v>
      </c>
      <c r="U28" s="506" t="s">
        <v>232</v>
      </c>
      <c r="V28" s="527" t="s">
        <v>126</v>
      </c>
      <c r="W28" s="527" t="s">
        <v>126</v>
      </c>
      <c r="X28" s="527" t="s">
        <v>126</v>
      </c>
      <c r="Y28" s="527" t="s">
        <v>126</v>
      </c>
      <c r="Z28" s="527" t="s">
        <v>126</v>
      </c>
      <c r="AA28" s="527" t="s">
        <v>126</v>
      </c>
      <c r="AB28" s="527" t="s">
        <v>126</v>
      </c>
      <c r="AC28" s="527" t="s">
        <v>126</v>
      </c>
      <c r="AD28" s="508">
        <f t="shared" si="4"/>
        <v>0</v>
      </c>
      <c r="AE28" s="510">
        <v>0</v>
      </c>
      <c r="AF28" s="510">
        <v>0</v>
      </c>
      <c r="AG28" s="538">
        <v>0</v>
      </c>
    </row>
    <row r="29" s="490" customFormat="1" ht="21" customHeight="1" spans="1:33">
      <c r="A29" s="514"/>
      <c r="B29" s="506" t="s">
        <v>167</v>
      </c>
      <c r="C29" s="513"/>
      <c r="D29" s="513"/>
      <c r="E29" s="513"/>
      <c r="F29" s="509" t="s">
        <v>168</v>
      </c>
      <c r="G29" s="506" t="s">
        <v>172</v>
      </c>
      <c r="H29" s="508">
        <f t="shared" si="0"/>
        <v>0</v>
      </c>
      <c r="I29" s="507">
        <v>0</v>
      </c>
      <c r="J29" s="507">
        <v>0</v>
      </c>
      <c r="K29" s="507">
        <v>0</v>
      </c>
      <c r="L29" s="508">
        <f t="shared" si="1"/>
        <v>0</v>
      </c>
      <c r="M29" s="507">
        <v>0</v>
      </c>
      <c r="N29" s="507">
        <v>0</v>
      </c>
      <c r="O29" s="507">
        <v>0</v>
      </c>
      <c r="P29" s="508">
        <f t="shared" si="2"/>
        <v>0</v>
      </c>
      <c r="Q29" s="510">
        <v>0</v>
      </c>
      <c r="R29" s="510">
        <v>0</v>
      </c>
      <c r="S29" s="510">
        <v>0</v>
      </c>
      <c r="T29" s="509"/>
      <c r="U29" s="506" t="s">
        <v>233</v>
      </c>
      <c r="V29" s="513"/>
      <c r="W29" s="513"/>
      <c r="X29" s="513"/>
      <c r="Y29" s="513"/>
      <c r="Z29" s="513"/>
      <c r="AA29" s="513"/>
      <c r="AB29" s="513"/>
      <c r="AC29" s="513"/>
      <c r="AD29" s="513"/>
      <c r="AE29" s="513"/>
      <c r="AF29" s="513"/>
      <c r="AG29" s="539"/>
    </row>
    <row r="30" s="490" customFormat="1" ht="21" customHeight="1" spans="1:33">
      <c r="A30" s="514"/>
      <c r="B30" s="506" t="s">
        <v>170</v>
      </c>
      <c r="C30" s="513"/>
      <c r="D30" s="513"/>
      <c r="E30" s="513"/>
      <c r="F30" s="509" t="s">
        <v>171</v>
      </c>
      <c r="G30" s="506" t="s">
        <v>175</v>
      </c>
      <c r="H30" s="508">
        <f t="shared" si="0"/>
        <v>0</v>
      </c>
      <c r="I30" s="507">
        <v>0</v>
      </c>
      <c r="J30" s="507">
        <v>0</v>
      </c>
      <c r="K30" s="507">
        <v>0</v>
      </c>
      <c r="L30" s="508">
        <f t="shared" si="1"/>
        <v>96482.45</v>
      </c>
      <c r="M30" s="507">
        <v>96482.45</v>
      </c>
      <c r="N30" s="507">
        <v>0</v>
      </c>
      <c r="O30" s="507">
        <v>0</v>
      </c>
      <c r="P30" s="508">
        <f t="shared" si="2"/>
        <v>96482.45</v>
      </c>
      <c r="Q30" s="510">
        <v>96482.45</v>
      </c>
      <c r="R30" s="510">
        <v>0</v>
      </c>
      <c r="S30" s="510">
        <v>0</v>
      </c>
      <c r="T30" s="528"/>
      <c r="U30" s="506" t="s">
        <v>234</v>
      </c>
      <c r="V30" s="513"/>
      <c r="W30" s="513"/>
      <c r="X30" s="513"/>
      <c r="Y30" s="513"/>
      <c r="Z30" s="513"/>
      <c r="AA30" s="513"/>
      <c r="AB30" s="513"/>
      <c r="AC30" s="513"/>
      <c r="AD30" s="513"/>
      <c r="AE30" s="513"/>
      <c r="AF30" s="513"/>
      <c r="AG30" s="539"/>
    </row>
    <row r="31" s="490" customFormat="1" ht="21" customHeight="1" spans="1:33">
      <c r="A31" s="512"/>
      <c r="B31" s="506" t="s">
        <v>173</v>
      </c>
      <c r="C31" s="513"/>
      <c r="D31" s="513"/>
      <c r="E31" s="513"/>
      <c r="F31" s="509" t="s">
        <v>174</v>
      </c>
      <c r="G31" s="506" t="s">
        <v>178</v>
      </c>
      <c r="H31" s="508">
        <f t="shared" si="0"/>
        <v>0</v>
      </c>
      <c r="I31" s="507">
        <v>0</v>
      </c>
      <c r="J31" s="507">
        <v>0</v>
      </c>
      <c r="K31" s="507">
        <v>0</v>
      </c>
      <c r="L31" s="508">
        <f t="shared" si="1"/>
        <v>0</v>
      </c>
      <c r="M31" s="507">
        <v>0</v>
      </c>
      <c r="N31" s="507">
        <v>0</v>
      </c>
      <c r="O31" s="507">
        <v>0</v>
      </c>
      <c r="P31" s="508">
        <f t="shared" si="2"/>
        <v>0</v>
      </c>
      <c r="Q31" s="510">
        <v>0</v>
      </c>
      <c r="R31" s="510">
        <v>0</v>
      </c>
      <c r="S31" s="510">
        <v>0</v>
      </c>
      <c r="T31" s="528"/>
      <c r="U31" s="506" t="s">
        <v>235</v>
      </c>
      <c r="V31" s="513"/>
      <c r="W31" s="513"/>
      <c r="X31" s="513"/>
      <c r="Y31" s="513"/>
      <c r="Z31" s="513"/>
      <c r="AA31" s="513"/>
      <c r="AB31" s="513"/>
      <c r="AC31" s="513"/>
      <c r="AD31" s="513"/>
      <c r="AE31" s="513"/>
      <c r="AF31" s="513"/>
      <c r="AG31" s="539"/>
    </row>
    <row r="32" s="490" customFormat="1" ht="21" customHeight="1" spans="1:33">
      <c r="A32" s="515"/>
      <c r="B32" s="506" t="s">
        <v>176</v>
      </c>
      <c r="C32" s="516"/>
      <c r="D32" s="516"/>
      <c r="E32" s="516"/>
      <c r="F32" s="509" t="s">
        <v>177</v>
      </c>
      <c r="G32" s="506" t="s">
        <v>181</v>
      </c>
      <c r="H32" s="508">
        <f t="shared" si="0"/>
        <v>0</v>
      </c>
      <c r="I32" s="507">
        <v>0</v>
      </c>
      <c r="J32" s="507">
        <v>0</v>
      </c>
      <c r="K32" s="507">
        <v>0</v>
      </c>
      <c r="L32" s="508">
        <f t="shared" si="1"/>
        <v>0</v>
      </c>
      <c r="M32" s="507">
        <v>0</v>
      </c>
      <c r="N32" s="507">
        <v>0</v>
      </c>
      <c r="O32" s="507">
        <v>0</v>
      </c>
      <c r="P32" s="508">
        <f t="shared" si="2"/>
        <v>0</v>
      </c>
      <c r="Q32" s="510">
        <v>0</v>
      </c>
      <c r="R32" s="510">
        <v>0</v>
      </c>
      <c r="S32" s="510">
        <v>0</v>
      </c>
      <c r="T32" s="528"/>
      <c r="U32" s="506" t="s">
        <v>236</v>
      </c>
      <c r="V32" s="513"/>
      <c r="W32" s="513"/>
      <c r="X32" s="513"/>
      <c r="Y32" s="516"/>
      <c r="Z32" s="513"/>
      <c r="AA32" s="513"/>
      <c r="AB32" s="513"/>
      <c r="AC32" s="516"/>
      <c r="AD32" s="513"/>
      <c r="AE32" s="513"/>
      <c r="AF32" s="513"/>
      <c r="AG32" s="540"/>
    </row>
    <row r="33" s="490" customFormat="1" ht="21" customHeight="1" spans="1:33">
      <c r="A33" s="515"/>
      <c r="B33" s="506" t="s">
        <v>179</v>
      </c>
      <c r="C33" s="516"/>
      <c r="D33" s="516"/>
      <c r="E33" s="516"/>
      <c r="F33" s="509" t="s">
        <v>180</v>
      </c>
      <c r="G33" s="506" t="s">
        <v>237</v>
      </c>
      <c r="H33" s="508">
        <f t="shared" si="0"/>
        <v>0</v>
      </c>
      <c r="I33" s="507">
        <v>0</v>
      </c>
      <c r="J33" s="507">
        <v>0</v>
      </c>
      <c r="K33" s="507">
        <v>0</v>
      </c>
      <c r="L33" s="508">
        <f t="shared" si="1"/>
        <v>0</v>
      </c>
      <c r="M33" s="507">
        <v>0</v>
      </c>
      <c r="N33" s="507">
        <v>0</v>
      </c>
      <c r="O33" s="507">
        <v>0</v>
      </c>
      <c r="P33" s="508">
        <f t="shared" si="2"/>
        <v>0</v>
      </c>
      <c r="Q33" s="510">
        <v>0</v>
      </c>
      <c r="R33" s="510">
        <v>0</v>
      </c>
      <c r="S33" s="510">
        <v>0</v>
      </c>
      <c r="T33" s="528"/>
      <c r="U33" s="506" t="s">
        <v>238</v>
      </c>
      <c r="V33" s="513"/>
      <c r="W33" s="513"/>
      <c r="X33" s="513"/>
      <c r="Y33" s="516"/>
      <c r="Z33" s="513"/>
      <c r="AA33" s="513"/>
      <c r="AB33" s="513"/>
      <c r="AC33" s="516"/>
      <c r="AD33" s="513"/>
      <c r="AE33" s="513"/>
      <c r="AF33" s="513"/>
      <c r="AG33" s="540"/>
    </row>
    <row r="34" s="490" customFormat="1" ht="21" customHeight="1" spans="1:33">
      <c r="A34" s="515" t="s">
        <v>182</v>
      </c>
      <c r="B34" s="506" t="s">
        <v>183</v>
      </c>
      <c r="C34" s="510">
        <f>C8+C9+C10</f>
        <v>1197067.76</v>
      </c>
      <c r="D34" s="510">
        <f>D8+D9+D10</f>
        <v>1866016.24</v>
      </c>
      <c r="E34" s="510">
        <f>E8+E9+E10</f>
        <v>1866016.24</v>
      </c>
      <c r="F34" s="517" t="s">
        <v>184</v>
      </c>
      <c r="G34" s="501" t="s">
        <v>239</v>
      </c>
      <c r="H34" s="508">
        <v>1197067.76</v>
      </c>
      <c r="I34" s="508">
        <v>1197067.76</v>
      </c>
      <c r="J34" s="508">
        <v>0</v>
      </c>
      <c r="K34" s="508">
        <v>0</v>
      </c>
      <c r="L34" s="508">
        <v>1933942.92</v>
      </c>
      <c r="M34" s="508">
        <v>1933942.92</v>
      </c>
      <c r="N34" s="508">
        <v>0</v>
      </c>
      <c r="O34" s="508">
        <v>0</v>
      </c>
      <c r="P34" s="508">
        <v>1933942.92</v>
      </c>
      <c r="Q34" s="508">
        <v>1933942.92</v>
      </c>
      <c r="R34" s="508">
        <v>0</v>
      </c>
      <c r="S34" s="508">
        <v>0</v>
      </c>
      <c r="T34" s="529" t="s">
        <v>184</v>
      </c>
      <c r="U34" s="506" t="s">
        <v>239</v>
      </c>
      <c r="V34" s="510">
        <f t="shared" ref="V34:AG34" si="5">SUM(H8:H33)</f>
        <v>1197067.76</v>
      </c>
      <c r="W34" s="508">
        <f t="shared" si="5"/>
        <v>1197067.76</v>
      </c>
      <c r="X34" s="508">
        <f t="shared" si="5"/>
        <v>0</v>
      </c>
      <c r="Y34" s="508">
        <f t="shared" si="5"/>
        <v>0</v>
      </c>
      <c r="Z34" s="508">
        <f t="shared" si="5"/>
        <v>1933942.92</v>
      </c>
      <c r="AA34" s="508">
        <f t="shared" si="5"/>
        <v>1933942.92</v>
      </c>
      <c r="AB34" s="508">
        <f t="shared" si="5"/>
        <v>0</v>
      </c>
      <c r="AC34" s="508">
        <f t="shared" si="5"/>
        <v>0</v>
      </c>
      <c r="AD34" s="508">
        <f t="shared" si="5"/>
        <v>1933942.92</v>
      </c>
      <c r="AE34" s="508">
        <f t="shared" si="5"/>
        <v>1933942.92</v>
      </c>
      <c r="AF34" s="508">
        <f t="shared" si="5"/>
        <v>0</v>
      </c>
      <c r="AG34" s="536">
        <f t="shared" si="5"/>
        <v>0</v>
      </c>
    </row>
    <row r="35" s="490" customFormat="1" ht="21" customHeight="1" spans="1:33">
      <c r="A35" s="511" t="s">
        <v>188</v>
      </c>
      <c r="B35" s="506" t="s">
        <v>186</v>
      </c>
      <c r="C35" s="510">
        <f>C36+C37+C38</f>
        <v>0</v>
      </c>
      <c r="D35" s="510">
        <f>D36+D37+D38</f>
        <v>67926.68</v>
      </c>
      <c r="E35" s="510">
        <f>E36+E37+E38</f>
        <v>67926.68</v>
      </c>
      <c r="F35" s="518" t="s">
        <v>190</v>
      </c>
      <c r="G35" s="501" t="s">
        <v>240</v>
      </c>
      <c r="H35" s="508">
        <v>0</v>
      </c>
      <c r="I35" s="508">
        <v>0</v>
      </c>
      <c r="J35" s="508">
        <v>0</v>
      </c>
      <c r="K35" s="508">
        <v>0</v>
      </c>
      <c r="L35" s="508">
        <v>0</v>
      </c>
      <c r="M35" s="508">
        <v>0</v>
      </c>
      <c r="N35" s="508">
        <v>0</v>
      </c>
      <c r="O35" s="508">
        <v>0</v>
      </c>
      <c r="P35" s="508">
        <v>0</v>
      </c>
      <c r="Q35" s="508">
        <v>0</v>
      </c>
      <c r="R35" s="508">
        <v>0</v>
      </c>
      <c r="S35" s="508">
        <v>0</v>
      </c>
      <c r="T35" s="530" t="s">
        <v>190</v>
      </c>
      <c r="U35" s="506" t="s">
        <v>240</v>
      </c>
      <c r="V35" s="510">
        <f>W35+X35+Y35</f>
        <v>0</v>
      </c>
      <c r="W35" s="507">
        <v>0</v>
      </c>
      <c r="X35" s="507">
        <v>0</v>
      </c>
      <c r="Y35" s="507">
        <v>0</v>
      </c>
      <c r="Z35" s="510">
        <f>AA35+AB35+AC35</f>
        <v>0</v>
      </c>
      <c r="AA35" s="507">
        <v>0</v>
      </c>
      <c r="AB35" s="507">
        <v>0</v>
      </c>
      <c r="AC35" s="507">
        <v>0</v>
      </c>
      <c r="AD35" s="510">
        <f>AE35+AF35+AG35</f>
        <v>0</v>
      </c>
      <c r="AE35" s="510">
        <v>0</v>
      </c>
      <c r="AF35" s="510">
        <v>0</v>
      </c>
      <c r="AG35" s="538">
        <v>0</v>
      </c>
    </row>
    <row r="36" s="490" customFormat="1" ht="21" customHeight="1" spans="1:33">
      <c r="A36" s="183" t="s">
        <v>205</v>
      </c>
      <c r="B36" s="506" t="s">
        <v>189</v>
      </c>
      <c r="C36" s="507">
        <v>0</v>
      </c>
      <c r="D36" s="507">
        <v>67926.68</v>
      </c>
      <c r="E36" s="510">
        <v>67926.68</v>
      </c>
      <c r="F36" s="518"/>
      <c r="G36" s="501" t="s">
        <v>241</v>
      </c>
      <c r="H36" s="508"/>
      <c r="I36" s="508"/>
      <c r="J36" s="508"/>
      <c r="K36" s="508"/>
      <c r="L36" s="508"/>
      <c r="M36" s="508"/>
      <c r="N36" s="508"/>
      <c r="O36" s="508"/>
      <c r="P36" s="508"/>
      <c r="Q36" s="508"/>
      <c r="R36" s="508"/>
      <c r="S36" s="508"/>
      <c r="T36" s="530"/>
      <c r="U36" s="506" t="s">
        <v>241</v>
      </c>
      <c r="V36" s="513"/>
      <c r="W36" s="513"/>
      <c r="X36" s="513"/>
      <c r="Y36" s="513"/>
      <c r="Z36" s="513"/>
      <c r="AA36" s="513"/>
      <c r="AB36" s="513"/>
      <c r="AC36" s="513"/>
      <c r="AD36" s="513"/>
      <c r="AE36" s="513"/>
      <c r="AF36" s="513"/>
      <c r="AG36" s="539"/>
    </row>
    <row r="37" s="490" customFormat="1" ht="21" customHeight="1" spans="1:33">
      <c r="A37" s="183" t="s">
        <v>207</v>
      </c>
      <c r="B37" s="506" t="s">
        <v>191</v>
      </c>
      <c r="C37" s="507">
        <v>0</v>
      </c>
      <c r="D37" s="507">
        <v>0</v>
      </c>
      <c r="E37" s="510">
        <v>0</v>
      </c>
      <c r="F37" s="518"/>
      <c r="G37" s="501" t="s">
        <v>242</v>
      </c>
      <c r="H37" s="508"/>
      <c r="I37" s="508"/>
      <c r="J37" s="508"/>
      <c r="K37" s="508"/>
      <c r="L37" s="508"/>
      <c r="M37" s="508"/>
      <c r="N37" s="508"/>
      <c r="O37" s="508"/>
      <c r="P37" s="508"/>
      <c r="Q37" s="508"/>
      <c r="R37" s="508"/>
      <c r="S37" s="508"/>
      <c r="T37" s="530"/>
      <c r="U37" s="506" t="s">
        <v>242</v>
      </c>
      <c r="V37" s="513"/>
      <c r="W37" s="513"/>
      <c r="X37" s="513"/>
      <c r="Y37" s="513"/>
      <c r="Z37" s="513"/>
      <c r="AA37" s="513"/>
      <c r="AB37" s="513"/>
      <c r="AC37" s="513"/>
      <c r="AD37" s="513"/>
      <c r="AE37" s="513"/>
      <c r="AF37" s="513"/>
      <c r="AG37" s="539"/>
    </row>
    <row r="38" s="490" customFormat="1" ht="21" customHeight="1" spans="1:33">
      <c r="A38" s="183" t="s">
        <v>210</v>
      </c>
      <c r="B38" s="506" t="s">
        <v>194</v>
      </c>
      <c r="C38" s="507">
        <v>0</v>
      </c>
      <c r="D38" s="507">
        <v>0</v>
      </c>
      <c r="E38" s="519">
        <v>0</v>
      </c>
      <c r="F38" s="518"/>
      <c r="G38" s="501" t="s">
        <v>243</v>
      </c>
      <c r="H38" s="508"/>
      <c r="I38" s="508"/>
      <c r="J38" s="508"/>
      <c r="K38" s="508"/>
      <c r="L38" s="508"/>
      <c r="M38" s="508"/>
      <c r="N38" s="508"/>
      <c r="O38" s="508"/>
      <c r="P38" s="508"/>
      <c r="Q38" s="508"/>
      <c r="R38" s="508"/>
      <c r="S38" s="508"/>
      <c r="T38" s="530"/>
      <c r="U38" s="506" t="s">
        <v>243</v>
      </c>
      <c r="V38" s="513"/>
      <c r="W38" s="513"/>
      <c r="X38" s="513"/>
      <c r="Y38" s="513"/>
      <c r="Z38" s="513"/>
      <c r="AA38" s="513"/>
      <c r="AB38" s="513"/>
      <c r="AC38" s="513"/>
      <c r="AD38" s="513"/>
      <c r="AE38" s="513"/>
      <c r="AF38" s="513"/>
      <c r="AG38" s="539"/>
    </row>
    <row r="39" s="490" customFormat="1" ht="21" customHeight="1" spans="1:33">
      <c r="A39" s="520" t="s">
        <v>193</v>
      </c>
      <c r="B39" s="521" t="s">
        <v>84</v>
      </c>
      <c r="C39" s="522">
        <f>C34+C35</f>
        <v>1197067.76</v>
      </c>
      <c r="D39" s="522">
        <f>D34+D35</f>
        <v>1933942.92</v>
      </c>
      <c r="E39" s="522">
        <f>E34+E35</f>
        <v>1933942.92</v>
      </c>
      <c r="F39" s="523" t="s">
        <v>193</v>
      </c>
      <c r="G39" s="524" t="s">
        <v>244</v>
      </c>
      <c r="H39" s="525">
        <v>1197067.76</v>
      </c>
      <c r="I39" s="525">
        <v>1197067.76</v>
      </c>
      <c r="J39" s="525">
        <v>0</v>
      </c>
      <c r="K39" s="525">
        <v>0</v>
      </c>
      <c r="L39" s="525">
        <v>1933942.92</v>
      </c>
      <c r="M39" s="525">
        <v>1933942.92</v>
      </c>
      <c r="N39" s="525">
        <v>0</v>
      </c>
      <c r="O39" s="525">
        <v>0</v>
      </c>
      <c r="P39" s="525">
        <v>1933942.92</v>
      </c>
      <c r="Q39" s="525">
        <v>1933942.92</v>
      </c>
      <c r="R39" s="525">
        <v>0</v>
      </c>
      <c r="S39" s="525">
        <v>0</v>
      </c>
      <c r="T39" s="531" t="s">
        <v>193</v>
      </c>
      <c r="U39" s="521" t="s">
        <v>244</v>
      </c>
      <c r="V39" s="522">
        <f>V34+V35</f>
        <v>1197067.76</v>
      </c>
      <c r="W39" s="525">
        <f>W34+W35</f>
        <v>1197067.76</v>
      </c>
      <c r="X39" s="525">
        <f>X34+X35</f>
        <v>0</v>
      </c>
      <c r="Y39" s="525">
        <f>Y34+Y35</f>
        <v>0</v>
      </c>
      <c r="Z39" s="525">
        <f>AA39+AB39+AC39</f>
        <v>1933942.92</v>
      </c>
      <c r="AA39" s="525">
        <f t="shared" ref="AA39:AG39" si="6">AA34+AA35</f>
        <v>1933942.92</v>
      </c>
      <c r="AB39" s="525">
        <f t="shared" si="6"/>
        <v>0</v>
      </c>
      <c r="AC39" s="525">
        <f t="shared" si="6"/>
        <v>0</v>
      </c>
      <c r="AD39" s="525">
        <f t="shared" si="6"/>
        <v>1933942.92</v>
      </c>
      <c r="AE39" s="525">
        <f t="shared" si="6"/>
        <v>1933942.92</v>
      </c>
      <c r="AF39" s="525">
        <f t="shared" si="6"/>
        <v>0</v>
      </c>
      <c r="AG39" s="541">
        <f t="shared" si="6"/>
        <v>0</v>
      </c>
    </row>
  </sheetData>
  <mergeCells count="20">
    <mergeCell ref="A1:AF1"/>
    <mergeCell ref="A3:C3"/>
    <mergeCell ref="A4:E4"/>
    <mergeCell ref="F4:S4"/>
    <mergeCell ref="T4:AG4"/>
    <mergeCell ref="H5:K5"/>
    <mergeCell ref="L5:O5"/>
    <mergeCell ref="P5:S5"/>
    <mergeCell ref="V5:Y5"/>
    <mergeCell ref="Z5:AC5"/>
    <mergeCell ref="AD5:AG5"/>
    <mergeCell ref="A5:A6"/>
    <mergeCell ref="B5:B6"/>
    <mergeCell ref="C5:C6"/>
    <mergeCell ref="D5:D6"/>
    <mergeCell ref="E5:E6"/>
    <mergeCell ref="F5:F6"/>
    <mergeCell ref="G5:G6"/>
    <mergeCell ref="T5:T6"/>
    <mergeCell ref="U5:U6"/>
  </mergeCells>
  <printOptions horizontalCentered="1" verticalCentered="1"/>
  <pageMargins left="0.31" right="0" top="1.25" bottom="0" header="0.63" footer="0.52"/>
  <pageSetup paperSize="8" scale="75" orientation="landscape" blackAndWhite="1" useFirstPageNumber="1"/>
  <headerFooter>
    <oddHeader>&amp;L
&amp;16&amp;"Calibri"&amp;K000000编制单位：朔州市红十字会&amp;C
&amp;21&amp;"Calibri"&amp;B&amp;K000000财政拨款收入支出决算总表&amp;R
&amp;16&amp;"Calibri"&amp;K000000财决01-1表
&amp;16&amp;"Calibri"&amp;K000000金额单位：元</oddHeader>
    <oddFooter>&amp;C第 &amp;P 页，共 &amp;N 页</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showGridLines="0" zoomScale="90" zoomScaleNormal="90" workbookViewId="0">
      <selection activeCell="A1" sqref="A1:G1"/>
    </sheetView>
  </sheetViews>
  <sheetFormatPr defaultColWidth="9" defaultRowHeight="14.25" customHeight="1" outlineLevelCol="6"/>
  <cols>
    <col min="1" max="1" width="33.75" style="167" customWidth="1"/>
    <col min="2" max="2" width="4.625" style="167" customWidth="1"/>
    <col min="3" max="4" width="18.75" style="167" customWidth="1"/>
    <col min="5" max="5" width="33.75" style="167" customWidth="1"/>
    <col min="6" max="6" width="4.5" style="167" customWidth="1"/>
    <col min="7" max="7" width="18.75" customWidth="1"/>
  </cols>
  <sheetData>
    <row r="1" s="204" customFormat="1" ht="21" customHeight="1" spans="1:7">
      <c r="A1" s="205" t="s">
        <v>650</v>
      </c>
      <c r="B1" s="205"/>
      <c r="C1" s="205"/>
      <c r="D1" s="205"/>
      <c r="E1" s="205"/>
      <c r="F1" s="205"/>
      <c r="G1" s="206"/>
    </row>
    <row r="2" ht="18" customHeight="1" spans="1:7">
      <c r="A2" s="207"/>
      <c r="B2" s="207"/>
      <c r="C2" s="207"/>
      <c r="D2" s="207"/>
      <c r="E2" s="207"/>
      <c r="F2" s="207"/>
      <c r="G2" s="208" t="s">
        <v>651</v>
      </c>
    </row>
    <row r="3" ht="18" customHeight="1" spans="1:7">
      <c r="A3" s="209" t="s">
        <v>64</v>
      </c>
      <c r="B3" s="207"/>
      <c r="C3" s="207"/>
      <c r="D3" s="207"/>
      <c r="E3" s="207"/>
      <c r="F3" s="207"/>
      <c r="G3" s="210" t="s">
        <v>65</v>
      </c>
    </row>
    <row r="4" ht="22.5" customHeight="1" spans="1:7">
      <c r="A4" s="211" t="s">
        <v>652</v>
      </c>
      <c r="B4" s="212" t="s">
        <v>69</v>
      </c>
      <c r="C4" s="212" t="s">
        <v>653</v>
      </c>
      <c r="D4" s="212" t="s">
        <v>654</v>
      </c>
      <c r="E4" s="212" t="s">
        <v>652</v>
      </c>
      <c r="F4" s="212" t="s">
        <v>69</v>
      </c>
      <c r="G4" s="213" t="s">
        <v>655</v>
      </c>
    </row>
    <row r="5" ht="22.5" customHeight="1" spans="1:7">
      <c r="A5" s="214" t="s">
        <v>656</v>
      </c>
      <c r="B5" s="215"/>
      <c r="C5" s="216">
        <v>1</v>
      </c>
      <c r="D5" s="216">
        <v>2</v>
      </c>
      <c r="E5" s="216" t="s">
        <v>656</v>
      </c>
      <c r="F5" s="215"/>
      <c r="G5" s="217">
        <v>3</v>
      </c>
    </row>
    <row r="6" ht="22.5" customHeight="1" spans="1:7">
      <c r="A6" s="218" t="s">
        <v>657</v>
      </c>
      <c r="B6" s="216">
        <v>1</v>
      </c>
      <c r="C6" s="219" t="s">
        <v>126</v>
      </c>
      <c r="D6" s="219" t="s">
        <v>126</v>
      </c>
      <c r="E6" s="220" t="s">
        <v>658</v>
      </c>
      <c r="F6" s="216">
        <v>28</v>
      </c>
      <c r="G6" s="221" t="s">
        <v>126</v>
      </c>
    </row>
    <row r="7" ht="22.5" customHeight="1" spans="1:7">
      <c r="A7" s="218" t="s">
        <v>659</v>
      </c>
      <c r="B7" s="216">
        <v>2</v>
      </c>
      <c r="C7" s="219" t="s">
        <v>126</v>
      </c>
      <c r="D7" s="219" t="s">
        <v>126</v>
      </c>
      <c r="E7" s="220" t="s">
        <v>660</v>
      </c>
      <c r="F7" s="216">
        <v>29</v>
      </c>
      <c r="G7" s="222">
        <v>1</v>
      </c>
    </row>
    <row r="8" ht="22.5" customHeight="1" spans="1:7">
      <c r="A8" s="218" t="s">
        <v>661</v>
      </c>
      <c r="B8" s="216">
        <v>3</v>
      </c>
      <c r="C8" s="219" t="s">
        <v>126</v>
      </c>
      <c r="D8" s="223">
        <v>403703.15</v>
      </c>
      <c r="E8" s="220" t="s">
        <v>662</v>
      </c>
      <c r="F8" s="216">
        <v>30</v>
      </c>
      <c r="G8" s="222">
        <v>1</v>
      </c>
    </row>
    <row r="9" ht="22.5" customHeight="1" spans="1:7">
      <c r="A9" s="218" t="s">
        <v>663</v>
      </c>
      <c r="B9" s="216">
        <v>4</v>
      </c>
      <c r="C9" s="223">
        <v>0</v>
      </c>
      <c r="D9" s="223">
        <v>0</v>
      </c>
      <c r="E9" s="220" t="s">
        <v>664</v>
      </c>
      <c r="F9" s="216">
        <v>31</v>
      </c>
      <c r="G9" s="224">
        <f>G10+G17</f>
        <v>1</v>
      </c>
    </row>
    <row r="10" ht="22.5" customHeight="1" spans="1:7">
      <c r="A10" s="218" t="s">
        <v>665</v>
      </c>
      <c r="B10" s="216">
        <v>5</v>
      </c>
      <c r="C10" s="225">
        <v>3</v>
      </c>
      <c r="D10" s="223">
        <v>452979</v>
      </c>
      <c r="E10" s="220" t="s">
        <v>666</v>
      </c>
      <c r="F10" s="216">
        <v>32</v>
      </c>
      <c r="G10" s="224">
        <f>G11+G14</f>
        <v>0</v>
      </c>
    </row>
    <row r="11" ht="22.5" customHeight="1" spans="1:7">
      <c r="A11" s="218" t="s">
        <v>667</v>
      </c>
      <c r="B11" s="216">
        <v>6</v>
      </c>
      <c r="C11" s="219" t="s">
        <v>126</v>
      </c>
      <c r="D11" s="219" t="s">
        <v>126</v>
      </c>
      <c r="E11" s="220" t="s">
        <v>668</v>
      </c>
      <c r="F11" s="216">
        <v>33</v>
      </c>
      <c r="G11" s="224">
        <f>G12+G13</f>
        <v>0</v>
      </c>
    </row>
    <row r="12" ht="22.5" customHeight="1" spans="1:7">
      <c r="A12" s="218" t="s">
        <v>669</v>
      </c>
      <c r="B12" s="216">
        <v>7</v>
      </c>
      <c r="C12" s="226"/>
      <c r="D12" s="227"/>
      <c r="E12" s="220" t="s">
        <v>670</v>
      </c>
      <c r="F12" s="216">
        <v>34</v>
      </c>
      <c r="G12" s="222">
        <v>0</v>
      </c>
    </row>
    <row r="13" ht="22.5" customHeight="1" spans="1:7">
      <c r="A13" s="218" t="s">
        <v>671</v>
      </c>
      <c r="B13" s="216">
        <v>8</v>
      </c>
      <c r="C13" s="226"/>
      <c r="D13" s="227"/>
      <c r="E13" s="220" t="s">
        <v>672</v>
      </c>
      <c r="F13" s="216">
        <v>35</v>
      </c>
      <c r="G13" s="222">
        <v>0</v>
      </c>
    </row>
    <row r="14" ht="22.5" customHeight="1" spans="1:7">
      <c r="A14" s="218" t="s">
        <v>673</v>
      </c>
      <c r="B14" s="216">
        <v>9</v>
      </c>
      <c r="C14" s="226"/>
      <c r="D14" s="227"/>
      <c r="E14" s="220" t="s">
        <v>674</v>
      </c>
      <c r="F14" s="216">
        <v>36</v>
      </c>
      <c r="G14" s="224">
        <f>G15+G16</f>
        <v>0</v>
      </c>
    </row>
    <row r="15" ht="22.5" customHeight="1" spans="1:7">
      <c r="A15" s="218" t="s">
        <v>675</v>
      </c>
      <c r="B15" s="216">
        <v>10</v>
      </c>
      <c r="C15" s="226"/>
      <c r="D15" s="227"/>
      <c r="E15" s="220" t="s">
        <v>670</v>
      </c>
      <c r="F15" s="216">
        <v>37</v>
      </c>
      <c r="G15" s="222">
        <v>0</v>
      </c>
    </row>
    <row r="16" ht="22.5" customHeight="1" spans="1:7">
      <c r="A16" s="218" t="s">
        <v>676</v>
      </c>
      <c r="B16" s="216">
        <v>11</v>
      </c>
      <c r="C16" s="226"/>
      <c r="D16" s="227"/>
      <c r="E16" s="220" t="s">
        <v>672</v>
      </c>
      <c r="F16" s="216">
        <v>38</v>
      </c>
      <c r="G16" s="222">
        <v>0</v>
      </c>
    </row>
    <row r="17" ht="22.5" customHeight="1" spans="1:7">
      <c r="A17" s="218" t="s">
        <v>677</v>
      </c>
      <c r="B17" s="216">
        <v>12</v>
      </c>
      <c r="C17" s="216" t="s">
        <v>678</v>
      </c>
      <c r="D17" s="216" t="s">
        <v>679</v>
      </c>
      <c r="E17" s="220" t="s">
        <v>680</v>
      </c>
      <c r="F17" s="216">
        <v>39</v>
      </c>
      <c r="G17" s="224">
        <f>G18+G19+G20</f>
        <v>1</v>
      </c>
    </row>
    <row r="18" ht="22.5" customHeight="1" spans="1:7">
      <c r="A18" s="218" t="s">
        <v>681</v>
      </c>
      <c r="B18" s="216">
        <v>13</v>
      </c>
      <c r="C18" s="228">
        <f>C19+C28</f>
        <v>233687.8</v>
      </c>
      <c r="D18" s="228">
        <f>D19+D28</f>
        <v>156607.81</v>
      </c>
      <c r="E18" s="220" t="s">
        <v>668</v>
      </c>
      <c r="F18" s="216">
        <v>40</v>
      </c>
      <c r="G18" s="222">
        <v>0</v>
      </c>
    </row>
    <row r="19" ht="22.5" customHeight="1" spans="1:7">
      <c r="A19" s="218" t="s">
        <v>682</v>
      </c>
      <c r="B19" s="216">
        <v>14</v>
      </c>
      <c r="C19" s="228">
        <f>C20+C24</f>
        <v>67926.68</v>
      </c>
      <c r="D19" s="228">
        <f>D20+D24</f>
        <v>0</v>
      </c>
      <c r="E19" s="220" t="s">
        <v>683</v>
      </c>
      <c r="F19" s="216">
        <v>41</v>
      </c>
      <c r="G19" s="222">
        <v>1</v>
      </c>
    </row>
    <row r="20" ht="22.5" customHeight="1" spans="1:7">
      <c r="A20" s="218" t="s">
        <v>684</v>
      </c>
      <c r="B20" s="216">
        <v>15</v>
      </c>
      <c r="C20" s="228">
        <f>C21+C22+C23</f>
        <v>67926.68</v>
      </c>
      <c r="D20" s="228">
        <f>D21+D22+D23</f>
        <v>0</v>
      </c>
      <c r="E20" s="220" t="s">
        <v>685</v>
      </c>
      <c r="F20" s="216">
        <v>42</v>
      </c>
      <c r="G20" s="222">
        <v>0</v>
      </c>
    </row>
    <row r="21" ht="22.5" customHeight="1" spans="1:7">
      <c r="A21" s="218" t="s">
        <v>686</v>
      </c>
      <c r="B21" s="216">
        <v>16</v>
      </c>
      <c r="C21" s="223">
        <v>67926.68</v>
      </c>
      <c r="D21" s="223">
        <v>0</v>
      </c>
      <c r="E21" s="220" t="s">
        <v>687</v>
      </c>
      <c r="F21" s="216">
        <v>43</v>
      </c>
      <c r="G21" s="222">
        <v>0</v>
      </c>
    </row>
    <row r="22" ht="22.5" customHeight="1" spans="1:7">
      <c r="A22" s="218" t="s">
        <v>688</v>
      </c>
      <c r="B22" s="216">
        <v>17</v>
      </c>
      <c r="C22" s="223">
        <v>0</v>
      </c>
      <c r="D22" s="223">
        <v>0</v>
      </c>
      <c r="E22" s="220" t="s">
        <v>689</v>
      </c>
      <c r="F22" s="216">
        <v>44</v>
      </c>
      <c r="G22" s="222">
        <v>0</v>
      </c>
    </row>
    <row r="23" ht="22.5" customHeight="1" spans="1:7">
      <c r="A23" s="218" t="s">
        <v>690</v>
      </c>
      <c r="B23" s="216">
        <v>18</v>
      </c>
      <c r="C23" s="223">
        <v>0</v>
      </c>
      <c r="D23" s="223">
        <v>0</v>
      </c>
      <c r="E23" s="220" t="s">
        <v>691</v>
      </c>
      <c r="F23" s="216">
        <v>45</v>
      </c>
      <c r="G23" s="221">
        <v>0</v>
      </c>
    </row>
    <row r="24" ht="22.5" customHeight="1" spans="1:7">
      <c r="A24" s="218" t="s">
        <v>692</v>
      </c>
      <c r="B24" s="216">
        <v>19</v>
      </c>
      <c r="C24" s="228">
        <f>C25+C26+C27</f>
        <v>0</v>
      </c>
      <c r="D24" s="228">
        <f>D25+D26+D27</f>
        <v>0</v>
      </c>
      <c r="E24" s="220" t="s">
        <v>693</v>
      </c>
      <c r="F24" s="216">
        <v>46</v>
      </c>
      <c r="G24" s="229">
        <v>0</v>
      </c>
    </row>
    <row r="25" ht="22.5" customHeight="1" spans="1:7">
      <c r="A25" s="218" t="s">
        <v>694</v>
      </c>
      <c r="B25" s="216">
        <v>20</v>
      </c>
      <c r="C25" s="223">
        <v>0</v>
      </c>
      <c r="D25" s="223">
        <v>0</v>
      </c>
      <c r="E25" s="220" t="s">
        <v>695</v>
      </c>
      <c r="F25" s="216">
        <v>47</v>
      </c>
      <c r="G25" s="229">
        <v>0</v>
      </c>
    </row>
    <row r="26" ht="22.5" customHeight="1" spans="1:7">
      <c r="A26" s="218" t="s">
        <v>696</v>
      </c>
      <c r="B26" s="216">
        <v>21</v>
      </c>
      <c r="C26" s="223">
        <v>0</v>
      </c>
      <c r="D26" s="230">
        <v>0</v>
      </c>
      <c r="E26" s="220" t="s">
        <v>697</v>
      </c>
      <c r="F26" s="216">
        <v>48</v>
      </c>
      <c r="G26" s="229">
        <v>0</v>
      </c>
    </row>
    <row r="27" ht="22.5" customHeight="1" spans="1:7">
      <c r="A27" s="218" t="s">
        <v>698</v>
      </c>
      <c r="B27" s="216">
        <v>22</v>
      </c>
      <c r="C27" s="223">
        <v>0</v>
      </c>
      <c r="D27" s="230">
        <v>0</v>
      </c>
      <c r="E27" s="220" t="s">
        <v>699</v>
      </c>
      <c r="F27" s="216">
        <v>49</v>
      </c>
      <c r="G27" s="229">
        <v>0</v>
      </c>
    </row>
    <row r="28" ht="22.5" customHeight="1" spans="1:7">
      <c r="A28" s="218" t="s">
        <v>700</v>
      </c>
      <c r="B28" s="216">
        <v>23</v>
      </c>
      <c r="C28" s="228">
        <f>C29+C30+C31+C32</f>
        <v>165761.12</v>
      </c>
      <c r="D28" s="228">
        <f>D29+D30+D31+D32</f>
        <v>156607.81</v>
      </c>
      <c r="E28" s="220" t="s">
        <v>701</v>
      </c>
      <c r="F28" s="216">
        <v>50</v>
      </c>
      <c r="G28" s="229">
        <v>0</v>
      </c>
    </row>
    <row r="29" ht="22.5" customHeight="1" spans="1:7">
      <c r="A29" s="218" t="s">
        <v>702</v>
      </c>
      <c r="B29" s="216">
        <v>24</v>
      </c>
      <c r="C29" s="223">
        <v>165761.12</v>
      </c>
      <c r="D29" s="223">
        <v>156607.81</v>
      </c>
      <c r="E29" s="220" t="s">
        <v>703</v>
      </c>
      <c r="F29" s="216">
        <v>51</v>
      </c>
      <c r="G29" s="229">
        <v>0</v>
      </c>
    </row>
    <row r="30" ht="22.5" customHeight="1" spans="1:7">
      <c r="A30" s="218" t="s">
        <v>704</v>
      </c>
      <c r="B30" s="216">
        <v>25</v>
      </c>
      <c r="C30" s="223">
        <v>0</v>
      </c>
      <c r="D30" s="223">
        <v>0</v>
      </c>
      <c r="E30" s="231"/>
      <c r="F30" s="216">
        <v>52</v>
      </c>
      <c r="G30" s="232"/>
    </row>
    <row r="31" ht="22.5" customHeight="1" spans="1:7">
      <c r="A31" s="218" t="s">
        <v>705</v>
      </c>
      <c r="B31" s="216">
        <v>26</v>
      </c>
      <c r="C31" s="223">
        <v>0</v>
      </c>
      <c r="D31" s="223">
        <v>0</v>
      </c>
      <c r="E31" s="216"/>
      <c r="F31" s="216">
        <v>53</v>
      </c>
      <c r="G31" s="232"/>
    </row>
    <row r="32" ht="22.5" customHeight="1" spans="1:7">
      <c r="A32" s="233" t="s">
        <v>706</v>
      </c>
      <c r="B32" s="234">
        <v>27</v>
      </c>
      <c r="C32" s="235">
        <v>0</v>
      </c>
      <c r="D32" s="235">
        <v>0</v>
      </c>
      <c r="E32" s="234"/>
      <c r="F32" s="234">
        <v>54</v>
      </c>
      <c r="G32" s="236"/>
    </row>
    <row r="33" customHeight="1" spans="1:6">
      <c r="A33" s="209" t="s">
        <v>707</v>
      </c>
      <c r="B33" s="207"/>
      <c r="C33" s="207"/>
      <c r="D33" s="207"/>
      <c r="E33" s="237"/>
      <c r="F33" s="207"/>
    </row>
  </sheetData>
  <mergeCells count="3">
    <mergeCell ref="A1:G1"/>
    <mergeCell ref="B4:B5"/>
    <mergeCell ref="F4:F5"/>
  </mergeCells>
  <printOptions horizontalCentered="1" verticalCentered="1"/>
  <pageMargins left="0.31" right="0" top="1.56" bottom="0" header="0.63" footer="0.31"/>
  <pageSetup paperSize="8" orientation="landscape" blackAndWhite="1" useFirstPageNumber="1"/>
  <headerFooter>
    <oddHeader>&amp;L
&amp;16&amp;"Calibri"&amp;K000000$[F01L]&amp;C
&amp;21&amp;"Calibri"&amp;B&amp;K000000$[F01C]&amp;R
&amp;16&amp;"Calibri"&amp;K000000$[F01R]
&amp;16&amp;"Calibri"&amp;K000000金额单位：元</oddHeader>
    <oddFooter>&amp;C第 &amp;P 页，共 &amp;N 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showGridLines="0" workbookViewId="0">
      <selection activeCell="A1" sqref="A1:H1"/>
    </sheetView>
  </sheetViews>
  <sheetFormatPr defaultColWidth="9" defaultRowHeight="14.25" customHeight="1" outlineLevelCol="7"/>
  <cols>
    <col min="1" max="1" width="33.75" style="167" customWidth="1"/>
    <col min="2" max="2" width="3.5" style="167" customWidth="1"/>
    <col min="3" max="3" width="18.75" style="167" customWidth="1"/>
    <col min="4" max="4" width="18.75" customWidth="1"/>
    <col min="5" max="5" width="18.75" style="167" customWidth="1"/>
    <col min="6" max="6" width="33.75" style="167" customWidth="1"/>
    <col min="7" max="7" width="3.5" style="167" customWidth="1"/>
    <col min="8" max="8" width="18.75" customWidth="1"/>
  </cols>
  <sheetData>
    <row r="1" s="165" customFormat="1" ht="21" customHeight="1" spans="1:8">
      <c r="A1" s="168" t="s">
        <v>708</v>
      </c>
      <c r="B1" s="168"/>
      <c r="C1" s="168"/>
      <c r="D1" s="168"/>
      <c r="E1" s="168"/>
      <c r="F1" s="168"/>
      <c r="G1" s="168"/>
      <c r="H1" s="168"/>
    </row>
    <row r="2" s="166" customFormat="1" ht="18" customHeight="1" spans="1:8">
      <c r="A2" s="169"/>
      <c r="B2" s="169"/>
      <c r="C2" s="169"/>
      <c r="E2" s="169"/>
      <c r="F2" s="170"/>
      <c r="G2" s="170"/>
      <c r="H2" s="171" t="s">
        <v>709</v>
      </c>
    </row>
    <row r="3" s="166" customFormat="1" ht="18" customHeight="1" spans="1:8">
      <c r="A3" s="172" t="s">
        <v>64</v>
      </c>
      <c r="B3" s="173"/>
      <c r="C3" s="173"/>
      <c r="E3" s="173"/>
      <c r="F3" s="174"/>
      <c r="G3" s="170"/>
      <c r="H3" s="171" t="s">
        <v>65</v>
      </c>
    </row>
    <row r="4" s="166" customFormat="1" ht="22.5" customHeight="1" spans="1:8">
      <c r="A4" s="175" t="s">
        <v>652</v>
      </c>
      <c r="B4" s="176" t="s">
        <v>69</v>
      </c>
      <c r="C4" s="176" t="s">
        <v>70</v>
      </c>
      <c r="D4" s="176" t="s">
        <v>71</v>
      </c>
      <c r="E4" s="177" t="s">
        <v>655</v>
      </c>
      <c r="F4" s="176" t="s">
        <v>652</v>
      </c>
      <c r="G4" s="176" t="s">
        <v>69</v>
      </c>
      <c r="H4" s="178" t="s">
        <v>655</v>
      </c>
    </row>
    <row r="5" s="166" customFormat="1" ht="22.5" customHeight="1" spans="1:8">
      <c r="A5" s="179" t="s">
        <v>656</v>
      </c>
      <c r="B5" s="180" t="s">
        <v>69</v>
      </c>
      <c r="C5" s="180" t="s">
        <v>76</v>
      </c>
      <c r="D5" s="181">
        <v>2</v>
      </c>
      <c r="E5" s="180">
        <v>3</v>
      </c>
      <c r="F5" s="180" t="s">
        <v>656</v>
      </c>
      <c r="G5" s="180" t="s">
        <v>69</v>
      </c>
      <c r="H5" s="182">
        <v>4</v>
      </c>
    </row>
    <row r="6" s="166" customFormat="1" ht="22.5" customHeight="1" spans="1:8">
      <c r="A6" s="183" t="s">
        <v>710</v>
      </c>
      <c r="B6" s="180" t="s">
        <v>76</v>
      </c>
      <c r="C6" s="184" t="s">
        <v>126</v>
      </c>
      <c r="D6" s="184" t="s">
        <v>126</v>
      </c>
      <c r="E6" s="184" t="s">
        <v>126</v>
      </c>
      <c r="F6" s="185" t="s">
        <v>711</v>
      </c>
      <c r="G6" s="180">
        <v>28</v>
      </c>
      <c r="H6" s="186" t="s">
        <v>635</v>
      </c>
    </row>
    <row r="7" s="166" customFormat="1" ht="22.5" customHeight="1" spans="1:8">
      <c r="A7" s="183" t="s">
        <v>712</v>
      </c>
      <c r="B7" s="180" t="s">
        <v>77</v>
      </c>
      <c r="C7" s="187">
        <f>C8+C9+C12</f>
        <v>21000</v>
      </c>
      <c r="D7" s="187">
        <f>D8+D9+D12</f>
        <v>20902.72</v>
      </c>
      <c r="E7" s="187">
        <f>E8+E9+E12</f>
        <v>20902.72</v>
      </c>
      <c r="F7" s="185" t="s">
        <v>713</v>
      </c>
      <c r="G7" s="180">
        <v>29</v>
      </c>
      <c r="H7" s="188">
        <f>SUM(H8:H15)</f>
        <v>3</v>
      </c>
    </row>
    <row r="8" s="166" customFormat="1" ht="22.5" customHeight="1" spans="1:8">
      <c r="A8" s="183" t="s">
        <v>714</v>
      </c>
      <c r="B8" s="180" t="s">
        <v>78</v>
      </c>
      <c r="C8" s="189">
        <v>0</v>
      </c>
      <c r="D8" s="189">
        <v>0</v>
      </c>
      <c r="E8" s="189">
        <v>0</v>
      </c>
      <c r="F8" s="185" t="s">
        <v>715</v>
      </c>
      <c r="G8" s="180">
        <v>30</v>
      </c>
      <c r="H8" s="190">
        <v>0</v>
      </c>
    </row>
    <row r="9" s="166" customFormat="1" ht="22.5" customHeight="1" spans="1:8">
      <c r="A9" s="183" t="s">
        <v>716</v>
      </c>
      <c r="B9" s="180" t="s">
        <v>79</v>
      </c>
      <c r="C9" s="187">
        <f>C10+C11</f>
        <v>21000</v>
      </c>
      <c r="D9" s="187">
        <f>D10+D11</f>
        <v>20902.72</v>
      </c>
      <c r="E9" s="187">
        <f>E10+E11</f>
        <v>20902.72</v>
      </c>
      <c r="F9" s="185" t="s">
        <v>717</v>
      </c>
      <c r="G9" s="180">
        <v>31</v>
      </c>
      <c r="H9" s="190">
        <v>0</v>
      </c>
    </row>
    <row r="10" s="166" customFormat="1" ht="22.5" customHeight="1" spans="1:8">
      <c r="A10" s="183" t="s">
        <v>718</v>
      </c>
      <c r="B10" s="180" t="s">
        <v>80</v>
      </c>
      <c r="C10" s="189">
        <v>0</v>
      </c>
      <c r="D10" s="189">
        <v>0</v>
      </c>
      <c r="E10" s="189">
        <v>0</v>
      </c>
      <c r="F10" s="185" t="s">
        <v>719</v>
      </c>
      <c r="G10" s="180">
        <v>32</v>
      </c>
      <c r="H10" s="190">
        <v>3</v>
      </c>
    </row>
    <row r="11" s="166" customFormat="1" ht="22.5" customHeight="1" spans="1:8">
      <c r="A11" s="183" t="s">
        <v>720</v>
      </c>
      <c r="B11" s="180" t="s">
        <v>81</v>
      </c>
      <c r="C11" s="189">
        <v>21000</v>
      </c>
      <c r="D11" s="189">
        <v>20902.72</v>
      </c>
      <c r="E11" s="189">
        <v>20902.72</v>
      </c>
      <c r="F11" s="185" t="s">
        <v>721</v>
      </c>
      <c r="G11" s="180">
        <v>33</v>
      </c>
      <c r="H11" s="190">
        <v>0</v>
      </c>
    </row>
    <row r="12" s="166" customFormat="1" ht="22.5" customHeight="1" spans="1:8">
      <c r="A12" s="183" t="s">
        <v>722</v>
      </c>
      <c r="B12" s="180" t="s">
        <v>107</v>
      </c>
      <c r="C12" s="189">
        <v>0</v>
      </c>
      <c r="D12" s="189">
        <v>0</v>
      </c>
      <c r="E12" s="189">
        <v>0</v>
      </c>
      <c r="F12" s="185" t="s">
        <v>723</v>
      </c>
      <c r="G12" s="180">
        <v>34</v>
      </c>
      <c r="H12" s="190">
        <v>0</v>
      </c>
    </row>
    <row r="13" s="166" customFormat="1" ht="22.5" customHeight="1" spans="1:8">
      <c r="A13" s="183" t="s">
        <v>724</v>
      </c>
      <c r="B13" s="180" t="s">
        <v>112</v>
      </c>
      <c r="C13" s="184" t="s">
        <v>126</v>
      </c>
      <c r="D13" s="184" t="s">
        <v>126</v>
      </c>
      <c r="E13" s="189">
        <v>0</v>
      </c>
      <c r="F13" s="185" t="s">
        <v>725</v>
      </c>
      <c r="G13" s="180">
        <v>35</v>
      </c>
      <c r="H13" s="190">
        <v>0</v>
      </c>
    </row>
    <row r="14" s="166" customFormat="1" ht="22.5" customHeight="1" spans="1:8">
      <c r="A14" s="183" t="s">
        <v>726</v>
      </c>
      <c r="B14" s="180" t="s">
        <v>116</v>
      </c>
      <c r="C14" s="184" t="s">
        <v>126</v>
      </c>
      <c r="D14" s="184" t="s">
        <v>126</v>
      </c>
      <c r="E14" s="189">
        <v>0</v>
      </c>
      <c r="F14" s="185" t="s">
        <v>727</v>
      </c>
      <c r="G14" s="180">
        <v>36</v>
      </c>
      <c r="H14" s="190">
        <v>0</v>
      </c>
    </row>
    <row r="15" s="166" customFormat="1" ht="22.5" customHeight="1" spans="1:8">
      <c r="A15" s="183" t="s">
        <v>728</v>
      </c>
      <c r="B15" s="180" t="s">
        <v>119</v>
      </c>
      <c r="C15" s="184" t="s">
        <v>126</v>
      </c>
      <c r="D15" s="184" t="s">
        <v>126</v>
      </c>
      <c r="E15" s="189">
        <v>0</v>
      </c>
      <c r="F15" s="185" t="s">
        <v>729</v>
      </c>
      <c r="G15" s="180">
        <v>37</v>
      </c>
      <c r="H15" s="190">
        <v>0</v>
      </c>
    </row>
    <row r="16" s="166" customFormat="1" ht="22.5" customHeight="1" spans="1:8">
      <c r="A16" s="183" t="s">
        <v>730</v>
      </c>
      <c r="B16" s="180" t="s">
        <v>122</v>
      </c>
      <c r="C16" s="184" t="s">
        <v>126</v>
      </c>
      <c r="D16" s="184" t="s">
        <v>126</v>
      </c>
      <c r="E16" s="191">
        <v>0</v>
      </c>
      <c r="F16" s="185" t="s">
        <v>731</v>
      </c>
      <c r="G16" s="180">
        <v>38</v>
      </c>
      <c r="H16" s="192">
        <v>0</v>
      </c>
    </row>
    <row r="17" s="166" customFormat="1" ht="22.5" customHeight="1" spans="1:8">
      <c r="A17" s="183" t="s">
        <v>732</v>
      </c>
      <c r="B17" s="180" t="s">
        <v>127</v>
      </c>
      <c r="C17" s="184" t="s">
        <v>126</v>
      </c>
      <c r="D17" s="184" t="s">
        <v>126</v>
      </c>
      <c r="E17" s="193">
        <v>0</v>
      </c>
      <c r="F17" s="185" t="s">
        <v>733</v>
      </c>
      <c r="G17" s="180">
        <v>39</v>
      </c>
      <c r="H17" s="194"/>
    </row>
    <row r="18" s="166" customFormat="1" ht="22.5" customHeight="1" spans="1:8">
      <c r="A18" s="183" t="s">
        <v>734</v>
      </c>
      <c r="B18" s="180" t="s">
        <v>131</v>
      </c>
      <c r="C18" s="184" t="s">
        <v>126</v>
      </c>
      <c r="D18" s="184" t="s">
        <v>126</v>
      </c>
      <c r="E18" s="193">
        <v>0</v>
      </c>
      <c r="F18" s="185" t="s">
        <v>735</v>
      </c>
      <c r="G18" s="180">
        <v>40</v>
      </c>
      <c r="H18" s="195">
        <f>SUM(H19:H21)</f>
        <v>41694.72</v>
      </c>
    </row>
    <row r="19" s="166" customFormat="1" ht="22.5" customHeight="1" spans="1:8">
      <c r="A19" s="183" t="s">
        <v>736</v>
      </c>
      <c r="B19" s="180" t="s">
        <v>135</v>
      </c>
      <c r="C19" s="184" t="s">
        <v>126</v>
      </c>
      <c r="D19" s="184" t="s">
        <v>126</v>
      </c>
      <c r="E19" s="193">
        <v>0</v>
      </c>
      <c r="F19" s="185" t="s">
        <v>737</v>
      </c>
      <c r="G19" s="180">
        <v>41</v>
      </c>
      <c r="H19" s="196">
        <v>2992</v>
      </c>
    </row>
    <row r="20" s="166" customFormat="1" ht="22.5" customHeight="1" spans="1:8">
      <c r="A20" s="183" t="s">
        <v>738</v>
      </c>
      <c r="B20" s="180" t="s">
        <v>139</v>
      </c>
      <c r="C20" s="184" t="s">
        <v>126</v>
      </c>
      <c r="D20" s="184" t="s">
        <v>126</v>
      </c>
      <c r="E20" s="193">
        <v>1</v>
      </c>
      <c r="F20" s="185" t="s">
        <v>739</v>
      </c>
      <c r="G20" s="180">
        <v>42</v>
      </c>
      <c r="H20" s="196">
        <v>0</v>
      </c>
    </row>
    <row r="21" s="166" customFormat="1" ht="22.5" customHeight="1" spans="1:8">
      <c r="A21" s="183" t="s">
        <v>740</v>
      </c>
      <c r="B21" s="180" t="s">
        <v>143</v>
      </c>
      <c r="C21" s="184" t="s">
        <v>126</v>
      </c>
      <c r="D21" s="184" t="s">
        <v>126</v>
      </c>
      <c r="E21" s="193">
        <v>0</v>
      </c>
      <c r="F21" s="185" t="s">
        <v>741</v>
      </c>
      <c r="G21" s="180">
        <v>43</v>
      </c>
      <c r="H21" s="196">
        <v>38702.72</v>
      </c>
    </row>
    <row r="22" s="166" customFormat="1" ht="22.5" customHeight="1" spans="1:8">
      <c r="A22" s="183" t="s">
        <v>742</v>
      </c>
      <c r="B22" s="180" t="s">
        <v>147</v>
      </c>
      <c r="C22" s="184" t="s">
        <v>126</v>
      </c>
      <c r="D22" s="184" t="s">
        <v>126</v>
      </c>
      <c r="E22" s="193">
        <v>0</v>
      </c>
      <c r="F22" s="185" t="s">
        <v>743</v>
      </c>
      <c r="G22" s="180">
        <v>44</v>
      </c>
      <c r="H22" s="196">
        <v>41694.72</v>
      </c>
    </row>
    <row r="23" s="166" customFormat="1" ht="22.5" customHeight="1" spans="1:8">
      <c r="A23" s="183" t="s">
        <v>744</v>
      </c>
      <c r="B23" s="180" t="s">
        <v>151</v>
      </c>
      <c r="C23" s="184" t="s">
        <v>126</v>
      </c>
      <c r="D23" s="184" t="s">
        <v>126</v>
      </c>
      <c r="E23" s="193">
        <v>0</v>
      </c>
      <c r="F23" s="185" t="s">
        <v>745</v>
      </c>
      <c r="G23" s="180">
        <v>45</v>
      </c>
      <c r="H23" s="196">
        <v>41694.72</v>
      </c>
    </row>
    <row r="24" s="166" customFormat="1" ht="22.5" customHeight="1" spans="1:8">
      <c r="A24" s="183" t="s">
        <v>746</v>
      </c>
      <c r="B24" s="180" t="s">
        <v>155</v>
      </c>
      <c r="C24" s="184" t="s">
        <v>126</v>
      </c>
      <c r="D24" s="184" t="s">
        <v>126</v>
      </c>
      <c r="E24" s="193">
        <v>0</v>
      </c>
      <c r="F24" s="185"/>
      <c r="G24" s="180">
        <v>46</v>
      </c>
      <c r="H24" s="192">
        <f>H25+H26+H27</f>
        <v>0</v>
      </c>
    </row>
    <row r="25" s="166" customFormat="1" ht="22.5" customHeight="1" spans="1:8">
      <c r="A25" s="183" t="s">
        <v>747</v>
      </c>
      <c r="B25" s="180" t="s">
        <v>159</v>
      </c>
      <c r="C25" s="184" t="s">
        <v>126</v>
      </c>
      <c r="D25" s="184" t="s">
        <v>126</v>
      </c>
      <c r="E25" s="193">
        <v>0</v>
      </c>
      <c r="F25" s="185"/>
      <c r="G25" s="180">
        <v>47</v>
      </c>
      <c r="H25" s="197"/>
    </row>
    <row r="26" s="166" customFormat="1" ht="22.5" customHeight="1" spans="1:8">
      <c r="A26" s="183" t="s">
        <v>748</v>
      </c>
      <c r="B26" s="180" t="s">
        <v>163</v>
      </c>
      <c r="C26" s="184" t="s">
        <v>126</v>
      </c>
      <c r="D26" s="184" t="s">
        <v>126</v>
      </c>
      <c r="E26" s="193">
        <v>0</v>
      </c>
      <c r="F26" s="185"/>
      <c r="G26" s="180">
        <v>48</v>
      </c>
      <c r="H26" s="197"/>
    </row>
    <row r="27" s="166" customFormat="1" ht="22.5" customHeight="1" spans="1:8">
      <c r="A27" s="183" t="s">
        <v>749</v>
      </c>
      <c r="B27" s="180" t="s">
        <v>167</v>
      </c>
      <c r="C27" s="184" t="s">
        <v>126</v>
      </c>
      <c r="D27" s="184" t="s">
        <v>126</v>
      </c>
      <c r="E27" s="189">
        <v>27182</v>
      </c>
      <c r="F27" s="185"/>
      <c r="G27" s="180">
        <v>49</v>
      </c>
      <c r="H27" s="197"/>
    </row>
    <row r="28" s="166" customFormat="1" ht="22.5" customHeight="1" spans="1:8">
      <c r="A28" s="183" t="s">
        <v>750</v>
      </c>
      <c r="B28" s="180" t="s">
        <v>170</v>
      </c>
      <c r="C28" s="184" t="s">
        <v>126</v>
      </c>
      <c r="D28" s="184" t="s">
        <v>126</v>
      </c>
      <c r="E28" s="189">
        <v>236110.2</v>
      </c>
      <c r="F28" s="185"/>
      <c r="G28" s="180">
        <v>50</v>
      </c>
      <c r="H28" s="197"/>
    </row>
    <row r="29" s="166" customFormat="1" ht="22.5" customHeight="1" spans="1:8">
      <c r="A29" s="183" t="s">
        <v>751</v>
      </c>
      <c r="B29" s="180" t="s">
        <v>173</v>
      </c>
      <c r="C29" s="184" t="s">
        <v>126</v>
      </c>
      <c r="D29" s="184" t="s">
        <v>126</v>
      </c>
      <c r="E29" s="189">
        <v>17122</v>
      </c>
      <c r="F29" s="185"/>
      <c r="G29" s="180">
        <v>51</v>
      </c>
      <c r="H29" s="197"/>
    </row>
    <row r="30" s="166" customFormat="1" ht="22.5" customHeight="1" spans="1:8">
      <c r="A30" s="183" t="s">
        <v>752</v>
      </c>
      <c r="B30" s="180" t="s">
        <v>176</v>
      </c>
      <c r="C30" s="189">
        <f>C31+C32</f>
        <v>88774.28</v>
      </c>
      <c r="D30" s="184" t="s">
        <v>126</v>
      </c>
      <c r="E30" s="187">
        <f>E31+E32</f>
        <v>69019.52</v>
      </c>
      <c r="F30" s="185"/>
      <c r="G30" s="180">
        <v>52</v>
      </c>
      <c r="H30" s="197"/>
    </row>
    <row r="31" s="166" customFormat="1" ht="22.5" customHeight="1" spans="1:8">
      <c r="A31" s="183" t="s">
        <v>753</v>
      </c>
      <c r="B31" s="180" t="s">
        <v>179</v>
      </c>
      <c r="C31" s="189">
        <v>0</v>
      </c>
      <c r="D31" s="184" t="s">
        <v>126</v>
      </c>
      <c r="E31" s="189">
        <v>0</v>
      </c>
      <c r="F31" s="185"/>
      <c r="G31" s="180">
        <v>53</v>
      </c>
      <c r="H31" s="197"/>
    </row>
    <row r="32" s="166" customFormat="1" ht="22.5" customHeight="1" spans="1:8">
      <c r="A32" s="183" t="s">
        <v>754</v>
      </c>
      <c r="B32" s="198">
        <v>27</v>
      </c>
      <c r="C32" s="199">
        <v>88774.28</v>
      </c>
      <c r="D32" s="184" t="s">
        <v>126</v>
      </c>
      <c r="E32" s="200">
        <v>69019.52</v>
      </c>
      <c r="F32" s="201"/>
      <c r="G32" s="198">
        <v>54</v>
      </c>
      <c r="H32" s="202"/>
    </row>
    <row r="33" ht="25.35" customHeight="1" spans="1:8">
      <c r="A33" s="203" t="s">
        <v>755</v>
      </c>
      <c r="B33" s="203"/>
      <c r="C33" s="203"/>
      <c r="D33" s="203"/>
      <c r="E33" s="203"/>
      <c r="F33" s="203"/>
      <c r="G33" s="203"/>
      <c r="H33" s="203"/>
    </row>
  </sheetData>
  <mergeCells count="4">
    <mergeCell ref="A1:H1"/>
    <mergeCell ref="A33:H33"/>
    <mergeCell ref="B4:B5"/>
    <mergeCell ref="G4:G5"/>
  </mergeCells>
  <printOptions horizontalCentered="1" verticalCentered="1"/>
  <pageMargins left="0.31" right="0.1" top="1.56" bottom="1.56" header="0.63" footer="0.31"/>
  <pageSetup paperSize="8" orientation="landscape" blackAndWhite="1" useFirstPageNumber="1"/>
  <headerFooter>
    <oddHeader>&amp;L
&amp;14&amp;"Calibri"&amp;K000000编制单位：朔州市红十字会
&amp;16&amp;"Calibri"&amp;K000000  &amp;C
&amp;21&amp;"Calibri"&amp;B&amp;K000000机构运行信息表&amp;R
&amp;14&amp;"Calibri"&amp;K000000财决附03表
&amp;14&amp;"Calibri"&amp;K000000金额单位：元</oddHeader>
    <oddFooter>&amp;C第 &amp;P 页，共 &amp;N 页</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144"/>
  <sheetViews>
    <sheetView showGridLines="0" workbookViewId="0">
      <pane xSplit="4" ySplit="9" topLeftCell="E10" activePane="bottomRight" state="frozen"/>
      <selection/>
      <selection pane="topRight"/>
      <selection pane="bottomLeft"/>
      <selection pane="bottomRight" activeCell="A1" sqref="A1:AF1"/>
    </sheetView>
  </sheetViews>
  <sheetFormatPr defaultColWidth="7.75" defaultRowHeight="15" customHeight="1"/>
  <cols>
    <col min="1" max="3" width="3.5" customWidth="1"/>
    <col min="4" max="4" width="27.5" customWidth="1"/>
    <col min="5" max="45" width="18.75" customWidth="1"/>
  </cols>
  <sheetData>
    <row r="1" s="69" customFormat="1" customHeight="1" spans="1:45">
      <c r="A1" s="151" t="s">
        <v>756</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75"/>
      <c r="AL1" s="75"/>
      <c r="AM1" s="75"/>
      <c r="AN1" s="75"/>
      <c r="AO1" s="75"/>
      <c r="AP1" s="75"/>
      <c r="AQ1" s="75"/>
      <c r="AR1" s="75"/>
      <c r="AS1" s="75"/>
    </row>
    <row r="2" s="101" customFormat="1" ht="21" customHeight="1" spans="1:45">
      <c r="A2" s="74" t="s">
        <v>757</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row>
    <row r="3" s="69" customFormat="1" ht="18" customHeight="1" spans="1:45">
      <c r="A3" s="134" t="s">
        <v>64</v>
      </c>
      <c r="B3" s="134"/>
      <c r="C3" s="134"/>
      <c r="D3" s="134"/>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6" t="s">
        <v>65</v>
      </c>
    </row>
    <row r="4" ht="18" customHeight="1" spans="1:45">
      <c r="A4" s="81" t="s">
        <v>758</v>
      </c>
      <c r="B4" s="81"/>
      <c r="C4" s="81"/>
      <c r="D4" s="81"/>
      <c r="E4" s="81" t="s">
        <v>759</v>
      </c>
      <c r="F4" s="81"/>
      <c r="G4" s="81"/>
      <c r="H4" s="81"/>
      <c r="I4" s="81" t="s">
        <v>760</v>
      </c>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t="s">
        <v>761</v>
      </c>
      <c r="AP4" s="81"/>
      <c r="AQ4" s="81"/>
      <c r="AR4" s="81"/>
      <c r="AS4" s="81" t="s">
        <v>762</v>
      </c>
    </row>
    <row r="5" ht="18" customHeight="1" spans="1:45">
      <c r="A5" s="145" t="s">
        <v>260</v>
      </c>
      <c r="B5" s="145"/>
      <c r="C5" s="145"/>
      <c r="D5" s="81" t="s">
        <v>261</v>
      </c>
      <c r="E5" s="81" t="s">
        <v>262</v>
      </c>
      <c r="F5" s="81" t="s">
        <v>266</v>
      </c>
      <c r="G5" s="81"/>
      <c r="H5" s="81"/>
      <c r="I5" s="81" t="s">
        <v>262</v>
      </c>
      <c r="J5" s="81" t="s">
        <v>266</v>
      </c>
      <c r="K5" s="81"/>
      <c r="L5" s="81"/>
      <c r="M5" s="81" t="s">
        <v>763</v>
      </c>
      <c r="N5" s="81"/>
      <c r="O5" s="81"/>
      <c r="P5" s="81"/>
      <c r="Q5" s="81" t="s">
        <v>764</v>
      </c>
      <c r="R5" s="81"/>
      <c r="S5" s="81"/>
      <c r="T5" s="81"/>
      <c r="U5" s="81" t="s">
        <v>765</v>
      </c>
      <c r="V5" s="81"/>
      <c r="W5" s="81"/>
      <c r="X5" s="81"/>
      <c r="Y5" s="81" t="s">
        <v>766</v>
      </c>
      <c r="Z5" s="81"/>
      <c r="AA5" s="81"/>
      <c r="AB5" s="81"/>
      <c r="AC5" s="81" t="s">
        <v>767</v>
      </c>
      <c r="AD5" s="81"/>
      <c r="AE5" s="81"/>
      <c r="AF5" s="81"/>
      <c r="AG5" s="81" t="s">
        <v>768</v>
      </c>
      <c r="AH5" s="81"/>
      <c r="AI5" s="81"/>
      <c r="AJ5" s="81"/>
      <c r="AK5" s="81" t="s">
        <v>270</v>
      </c>
      <c r="AL5" s="81"/>
      <c r="AM5" s="81"/>
      <c r="AN5" s="81"/>
      <c r="AO5" s="81" t="s">
        <v>262</v>
      </c>
      <c r="AP5" s="81" t="s">
        <v>266</v>
      </c>
      <c r="AQ5" s="81"/>
      <c r="AR5" s="81"/>
      <c r="AS5" s="81"/>
    </row>
    <row r="6" ht="18" customHeight="1" spans="1:45">
      <c r="A6" s="145"/>
      <c r="B6" s="145"/>
      <c r="C6" s="145"/>
      <c r="D6" s="81"/>
      <c r="E6" s="81"/>
      <c r="F6" s="145" t="s">
        <v>769</v>
      </c>
      <c r="G6" s="145" t="s">
        <v>770</v>
      </c>
      <c r="H6" s="145" t="s">
        <v>771</v>
      </c>
      <c r="I6" s="81"/>
      <c r="J6" s="145" t="s">
        <v>769</v>
      </c>
      <c r="K6" s="145" t="s">
        <v>770</v>
      </c>
      <c r="L6" s="145" t="s">
        <v>771</v>
      </c>
      <c r="M6" s="81" t="s">
        <v>201</v>
      </c>
      <c r="N6" s="81" t="s">
        <v>266</v>
      </c>
      <c r="O6" s="81"/>
      <c r="P6" s="81"/>
      <c r="Q6" s="81" t="s">
        <v>201</v>
      </c>
      <c r="R6" s="81" t="s">
        <v>266</v>
      </c>
      <c r="S6" s="81"/>
      <c r="T6" s="81"/>
      <c r="U6" s="81" t="s">
        <v>201</v>
      </c>
      <c r="V6" s="81" t="s">
        <v>266</v>
      </c>
      <c r="W6" s="81"/>
      <c r="X6" s="81"/>
      <c r="Y6" s="81" t="s">
        <v>201</v>
      </c>
      <c r="Z6" s="81" t="s">
        <v>266</v>
      </c>
      <c r="AA6" s="81"/>
      <c r="AB6" s="81"/>
      <c r="AC6" s="81" t="s">
        <v>201</v>
      </c>
      <c r="AD6" s="81" t="s">
        <v>266</v>
      </c>
      <c r="AE6" s="81"/>
      <c r="AF6" s="81"/>
      <c r="AG6" s="81" t="s">
        <v>201</v>
      </c>
      <c r="AH6" s="81" t="s">
        <v>266</v>
      </c>
      <c r="AI6" s="81"/>
      <c r="AJ6" s="81"/>
      <c r="AK6" s="81" t="s">
        <v>201</v>
      </c>
      <c r="AL6" s="81" t="s">
        <v>266</v>
      </c>
      <c r="AM6" s="81"/>
      <c r="AN6" s="81"/>
      <c r="AO6" s="81"/>
      <c r="AP6" s="145" t="s">
        <v>769</v>
      </c>
      <c r="AQ6" s="145" t="s">
        <v>770</v>
      </c>
      <c r="AR6" s="145" t="s">
        <v>771</v>
      </c>
      <c r="AS6" s="81"/>
    </row>
    <row r="7" ht="33.75" customHeight="1" spans="1:45">
      <c r="A7" s="145"/>
      <c r="B7" s="145"/>
      <c r="C7" s="145"/>
      <c r="D7" s="81"/>
      <c r="E7" s="81"/>
      <c r="F7" s="145"/>
      <c r="G7" s="145"/>
      <c r="H7" s="145"/>
      <c r="I7" s="81"/>
      <c r="J7" s="145"/>
      <c r="K7" s="145"/>
      <c r="L7" s="145"/>
      <c r="M7" s="81"/>
      <c r="N7" s="145" t="s">
        <v>769</v>
      </c>
      <c r="O7" s="145" t="s">
        <v>770</v>
      </c>
      <c r="P7" s="145" t="s">
        <v>771</v>
      </c>
      <c r="Q7" s="81"/>
      <c r="R7" s="145" t="s">
        <v>769</v>
      </c>
      <c r="S7" s="145" t="s">
        <v>770</v>
      </c>
      <c r="T7" s="145" t="s">
        <v>771</v>
      </c>
      <c r="U7" s="81"/>
      <c r="V7" s="145" t="s">
        <v>769</v>
      </c>
      <c r="W7" s="145" t="s">
        <v>770</v>
      </c>
      <c r="X7" s="145" t="s">
        <v>771</v>
      </c>
      <c r="Y7" s="81"/>
      <c r="Z7" s="145" t="s">
        <v>769</v>
      </c>
      <c r="AA7" s="145" t="s">
        <v>770</v>
      </c>
      <c r="AB7" s="145" t="s">
        <v>771</v>
      </c>
      <c r="AC7" s="81"/>
      <c r="AD7" s="145" t="s">
        <v>769</v>
      </c>
      <c r="AE7" s="145" t="s">
        <v>770</v>
      </c>
      <c r="AF7" s="145" t="s">
        <v>771</v>
      </c>
      <c r="AG7" s="81"/>
      <c r="AH7" s="145" t="s">
        <v>769</v>
      </c>
      <c r="AI7" s="145" t="s">
        <v>770</v>
      </c>
      <c r="AJ7" s="145" t="s">
        <v>771</v>
      </c>
      <c r="AK7" s="81"/>
      <c r="AL7" s="145" t="s">
        <v>769</v>
      </c>
      <c r="AM7" s="145" t="s">
        <v>770</v>
      </c>
      <c r="AN7" s="145" t="s">
        <v>771</v>
      </c>
      <c r="AO7" s="81"/>
      <c r="AP7" s="145"/>
      <c r="AQ7" s="145"/>
      <c r="AR7" s="145"/>
      <c r="AS7" s="81"/>
    </row>
    <row r="8" ht="22.5" customHeight="1" spans="1:45">
      <c r="A8" s="152" t="s">
        <v>273</v>
      </c>
      <c r="B8" s="152" t="s">
        <v>274</v>
      </c>
      <c r="C8" s="152" t="s">
        <v>275</v>
      </c>
      <c r="D8" s="81" t="s">
        <v>276</v>
      </c>
      <c r="E8" s="81">
        <v>1</v>
      </c>
      <c r="F8" s="81">
        <v>2</v>
      </c>
      <c r="G8" s="81">
        <v>3</v>
      </c>
      <c r="H8" s="81">
        <v>4</v>
      </c>
      <c r="I8" s="81">
        <v>5</v>
      </c>
      <c r="J8" s="81">
        <v>6</v>
      </c>
      <c r="K8" s="81">
        <v>7</v>
      </c>
      <c r="L8" s="81">
        <v>8</v>
      </c>
      <c r="M8" s="81">
        <v>9</v>
      </c>
      <c r="N8" s="81">
        <v>10</v>
      </c>
      <c r="O8" s="81">
        <v>11</v>
      </c>
      <c r="P8" s="81">
        <v>12</v>
      </c>
      <c r="Q8" s="81">
        <v>13</v>
      </c>
      <c r="R8" s="81">
        <v>14</v>
      </c>
      <c r="S8" s="81">
        <v>15</v>
      </c>
      <c r="T8" s="81">
        <v>16</v>
      </c>
      <c r="U8" s="81">
        <v>17</v>
      </c>
      <c r="V8" s="81">
        <v>18</v>
      </c>
      <c r="W8" s="81">
        <v>19</v>
      </c>
      <c r="X8" s="81">
        <v>20</v>
      </c>
      <c r="Y8" s="81">
        <v>21</v>
      </c>
      <c r="Z8" s="81">
        <v>22</v>
      </c>
      <c r="AA8" s="81">
        <v>23</v>
      </c>
      <c r="AB8" s="81">
        <v>24</v>
      </c>
      <c r="AC8" s="81">
        <v>25</v>
      </c>
      <c r="AD8" s="81">
        <v>26</v>
      </c>
      <c r="AE8" s="81">
        <v>27</v>
      </c>
      <c r="AF8" s="81">
        <v>28</v>
      </c>
      <c r="AG8" s="81">
        <v>29</v>
      </c>
      <c r="AH8" s="81">
        <v>30</v>
      </c>
      <c r="AI8" s="81">
        <v>31</v>
      </c>
      <c r="AJ8" s="81">
        <v>32</v>
      </c>
      <c r="AK8" s="81">
        <v>33</v>
      </c>
      <c r="AL8" s="81">
        <v>34</v>
      </c>
      <c r="AM8" s="81">
        <v>35</v>
      </c>
      <c r="AN8" s="81">
        <v>36</v>
      </c>
      <c r="AO8" s="81">
        <v>37</v>
      </c>
      <c r="AP8" s="81">
        <v>38</v>
      </c>
      <c r="AQ8" s="81">
        <v>39</v>
      </c>
      <c r="AR8" s="81">
        <v>40</v>
      </c>
      <c r="AS8" s="81">
        <v>41</v>
      </c>
    </row>
    <row r="9" ht="22.5" customHeight="1" spans="1:45">
      <c r="A9" s="153"/>
      <c r="B9" s="154"/>
      <c r="C9" s="155"/>
      <c r="D9" s="156" t="s">
        <v>262</v>
      </c>
      <c r="E9" s="122">
        <f>E10+E14</f>
        <v>710672.88</v>
      </c>
      <c r="F9" s="122">
        <f>F10+F14</f>
        <v>67936.68</v>
      </c>
      <c r="G9" s="122">
        <f>G10+G14</f>
        <v>0</v>
      </c>
      <c r="H9" s="122">
        <f>H10+H14</f>
        <v>0</v>
      </c>
      <c r="I9" s="84">
        <v>-476985.08</v>
      </c>
      <c r="J9" s="84">
        <v>-10</v>
      </c>
      <c r="K9" s="84">
        <v>0</v>
      </c>
      <c r="L9" s="84">
        <v>0</v>
      </c>
      <c r="M9" s="122">
        <f t="shared" ref="M9:AN9" si="0">M10+M14</f>
        <v>-476985.08</v>
      </c>
      <c r="N9" s="122">
        <f t="shared" si="0"/>
        <v>-10</v>
      </c>
      <c r="O9" s="122">
        <f t="shared" si="0"/>
        <v>0</v>
      </c>
      <c r="P9" s="122">
        <f t="shared" si="0"/>
        <v>0</v>
      </c>
      <c r="Q9" s="122">
        <f t="shared" si="0"/>
        <v>0</v>
      </c>
      <c r="R9" s="122">
        <f t="shared" si="0"/>
        <v>0</v>
      </c>
      <c r="S9" s="122">
        <f t="shared" si="0"/>
        <v>0</v>
      </c>
      <c r="T9" s="122">
        <f t="shared" si="0"/>
        <v>0</v>
      </c>
      <c r="U9" s="122">
        <f t="shared" si="0"/>
        <v>0</v>
      </c>
      <c r="V9" s="122">
        <f t="shared" si="0"/>
        <v>0</v>
      </c>
      <c r="W9" s="122">
        <f t="shared" si="0"/>
        <v>0</v>
      </c>
      <c r="X9" s="122">
        <f t="shared" si="0"/>
        <v>0</v>
      </c>
      <c r="Y9" s="122">
        <f t="shared" si="0"/>
        <v>0</v>
      </c>
      <c r="Z9" s="122">
        <f t="shared" si="0"/>
        <v>0</v>
      </c>
      <c r="AA9" s="122">
        <f t="shared" si="0"/>
        <v>0</v>
      </c>
      <c r="AB9" s="122">
        <f t="shared" si="0"/>
        <v>0</v>
      </c>
      <c r="AC9" s="122">
        <f t="shared" si="0"/>
        <v>0</v>
      </c>
      <c r="AD9" s="122">
        <f t="shared" si="0"/>
        <v>0</v>
      </c>
      <c r="AE9" s="122">
        <f t="shared" si="0"/>
        <v>0</v>
      </c>
      <c r="AF9" s="122">
        <f t="shared" si="0"/>
        <v>0</v>
      </c>
      <c r="AG9" s="122">
        <f t="shared" si="0"/>
        <v>0</v>
      </c>
      <c r="AH9" s="122">
        <f t="shared" si="0"/>
        <v>0</v>
      </c>
      <c r="AI9" s="122">
        <f t="shared" si="0"/>
        <v>0</v>
      </c>
      <c r="AJ9" s="122">
        <f t="shared" si="0"/>
        <v>0</v>
      </c>
      <c r="AK9" s="122">
        <f t="shared" si="0"/>
        <v>0</v>
      </c>
      <c r="AL9" s="122">
        <f t="shared" si="0"/>
        <v>0</v>
      </c>
      <c r="AM9" s="122">
        <f t="shared" si="0"/>
        <v>0</v>
      </c>
      <c r="AN9" s="122">
        <f t="shared" si="0"/>
        <v>0</v>
      </c>
      <c r="AO9" s="84">
        <f t="shared" ref="AO9:AO16" si="1">E9+I9</f>
        <v>233687.8</v>
      </c>
      <c r="AP9" s="84">
        <v>67926.68</v>
      </c>
      <c r="AQ9" s="84">
        <v>0</v>
      </c>
      <c r="AR9" s="84">
        <v>0</v>
      </c>
      <c r="AS9" s="163"/>
    </row>
    <row r="10" ht="22.5" customHeight="1" spans="1:45">
      <c r="A10" s="153" t="s">
        <v>277</v>
      </c>
      <c r="B10" s="154"/>
      <c r="C10" s="155"/>
      <c r="D10" s="156" t="s">
        <v>278</v>
      </c>
      <c r="E10" s="122">
        <f>E11</f>
        <v>709961.4</v>
      </c>
      <c r="F10" s="122">
        <f>F11</f>
        <v>67225.2</v>
      </c>
      <c r="G10" s="122">
        <f>G11</f>
        <v>0</v>
      </c>
      <c r="H10" s="122">
        <f>H11</f>
        <v>0</v>
      </c>
      <c r="I10" s="84">
        <v>-476985.08</v>
      </c>
      <c r="J10" s="84">
        <v>-10</v>
      </c>
      <c r="K10" s="84">
        <v>0</v>
      </c>
      <c r="L10" s="84">
        <v>0</v>
      </c>
      <c r="M10" s="122">
        <f t="shared" ref="M10:AN10" si="2">M11</f>
        <v>-476985.08</v>
      </c>
      <c r="N10" s="122">
        <f t="shared" si="2"/>
        <v>-10</v>
      </c>
      <c r="O10" s="122">
        <f t="shared" si="2"/>
        <v>0</v>
      </c>
      <c r="P10" s="122">
        <f t="shared" si="2"/>
        <v>0</v>
      </c>
      <c r="Q10" s="122">
        <f t="shared" si="2"/>
        <v>0</v>
      </c>
      <c r="R10" s="122">
        <f t="shared" si="2"/>
        <v>0</v>
      </c>
      <c r="S10" s="122">
        <f t="shared" si="2"/>
        <v>0</v>
      </c>
      <c r="T10" s="122">
        <f t="shared" si="2"/>
        <v>0</v>
      </c>
      <c r="U10" s="122">
        <f t="shared" si="2"/>
        <v>0</v>
      </c>
      <c r="V10" s="122">
        <f t="shared" si="2"/>
        <v>0</v>
      </c>
      <c r="W10" s="122">
        <f t="shared" si="2"/>
        <v>0</v>
      </c>
      <c r="X10" s="122">
        <f t="shared" si="2"/>
        <v>0</v>
      </c>
      <c r="Y10" s="122">
        <f t="shared" si="2"/>
        <v>0</v>
      </c>
      <c r="Z10" s="122">
        <f t="shared" si="2"/>
        <v>0</v>
      </c>
      <c r="AA10" s="122">
        <f t="shared" si="2"/>
        <v>0</v>
      </c>
      <c r="AB10" s="122">
        <f t="shared" si="2"/>
        <v>0</v>
      </c>
      <c r="AC10" s="122">
        <f t="shared" si="2"/>
        <v>0</v>
      </c>
      <c r="AD10" s="122">
        <f t="shared" si="2"/>
        <v>0</v>
      </c>
      <c r="AE10" s="122">
        <f t="shared" si="2"/>
        <v>0</v>
      </c>
      <c r="AF10" s="122">
        <f t="shared" si="2"/>
        <v>0</v>
      </c>
      <c r="AG10" s="122">
        <f t="shared" si="2"/>
        <v>0</v>
      </c>
      <c r="AH10" s="122">
        <f t="shared" si="2"/>
        <v>0</v>
      </c>
      <c r="AI10" s="122">
        <f t="shared" si="2"/>
        <v>0</v>
      </c>
      <c r="AJ10" s="122">
        <f t="shared" si="2"/>
        <v>0</v>
      </c>
      <c r="AK10" s="122">
        <f t="shared" si="2"/>
        <v>0</v>
      </c>
      <c r="AL10" s="122">
        <f t="shared" si="2"/>
        <v>0</v>
      </c>
      <c r="AM10" s="122">
        <f t="shared" si="2"/>
        <v>0</v>
      </c>
      <c r="AN10" s="122">
        <f t="shared" si="2"/>
        <v>0</v>
      </c>
      <c r="AO10" s="84">
        <f t="shared" si="1"/>
        <v>232976.32</v>
      </c>
      <c r="AP10" s="84">
        <v>67215.2</v>
      </c>
      <c r="AQ10" s="84">
        <v>0</v>
      </c>
      <c r="AR10" s="84">
        <v>0</v>
      </c>
      <c r="AS10" s="163"/>
    </row>
    <row r="11" ht="22.5" customHeight="1" spans="1:45">
      <c r="A11" s="153" t="s">
        <v>285</v>
      </c>
      <c r="B11" s="154"/>
      <c r="C11" s="155"/>
      <c r="D11" s="156" t="s">
        <v>286</v>
      </c>
      <c r="E11" s="122">
        <f>E12+E13</f>
        <v>709961.4</v>
      </c>
      <c r="F11" s="122">
        <f>F12+F13</f>
        <v>67225.2</v>
      </c>
      <c r="G11" s="122">
        <f>G12+G13</f>
        <v>0</v>
      </c>
      <c r="H11" s="122">
        <f>H12+H13</f>
        <v>0</v>
      </c>
      <c r="I11" s="84">
        <v>-476985.08</v>
      </c>
      <c r="J11" s="84">
        <v>-10</v>
      </c>
      <c r="K11" s="84">
        <v>0</v>
      </c>
      <c r="L11" s="84">
        <v>0</v>
      </c>
      <c r="M11" s="122">
        <f t="shared" ref="M11:AN11" si="3">M12+M13</f>
        <v>-476985.08</v>
      </c>
      <c r="N11" s="122">
        <f t="shared" si="3"/>
        <v>-10</v>
      </c>
      <c r="O11" s="122">
        <f t="shared" si="3"/>
        <v>0</v>
      </c>
      <c r="P11" s="122">
        <f t="shared" si="3"/>
        <v>0</v>
      </c>
      <c r="Q11" s="122">
        <f t="shared" si="3"/>
        <v>0</v>
      </c>
      <c r="R11" s="122">
        <f t="shared" si="3"/>
        <v>0</v>
      </c>
      <c r="S11" s="122">
        <f t="shared" si="3"/>
        <v>0</v>
      </c>
      <c r="T11" s="122">
        <f t="shared" si="3"/>
        <v>0</v>
      </c>
      <c r="U11" s="122">
        <f t="shared" si="3"/>
        <v>0</v>
      </c>
      <c r="V11" s="122">
        <f t="shared" si="3"/>
        <v>0</v>
      </c>
      <c r="W11" s="122">
        <f t="shared" si="3"/>
        <v>0</v>
      </c>
      <c r="X11" s="122">
        <f t="shared" si="3"/>
        <v>0</v>
      </c>
      <c r="Y11" s="122">
        <f t="shared" si="3"/>
        <v>0</v>
      </c>
      <c r="Z11" s="122">
        <f t="shared" si="3"/>
        <v>0</v>
      </c>
      <c r="AA11" s="122">
        <f t="shared" si="3"/>
        <v>0</v>
      </c>
      <c r="AB11" s="122">
        <f t="shared" si="3"/>
        <v>0</v>
      </c>
      <c r="AC11" s="122">
        <f t="shared" si="3"/>
        <v>0</v>
      </c>
      <c r="AD11" s="122">
        <f t="shared" si="3"/>
        <v>0</v>
      </c>
      <c r="AE11" s="122">
        <f t="shared" si="3"/>
        <v>0</v>
      </c>
      <c r="AF11" s="122">
        <f t="shared" si="3"/>
        <v>0</v>
      </c>
      <c r="AG11" s="122">
        <f t="shared" si="3"/>
        <v>0</v>
      </c>
      <c r="AH11" s="122">
        <f t="shared" si="3"/>
        <v>0</v>
      </c>
      <c r="AI11" s="122">
        <f t="shared" si="3"/>
        <v>0</v>
      </c>
      <c r="AJ11" s="122">
        <f t="shared" si="3"/>
        <v>0</v>
      </c>
      <c r="AK11" s="122">
        <f t="shared" si="3"/>
        <v>0</v>
      </c>
      <c r="AL11" s="122">
        <f t="shared" si="3"/>
        <v>0</v>
      </c>
      <c r="AM11" s="122">
        <f t="shared" si="3"/>
        <v>0</v>
      </c>
      <c r="AN11" s="122">
        <f t="shared" si="3"/>
        <v>0</v>
      </c>
      <c r="AO11" s="84">
        <f t="shared" si="1"/>
        <v>232976.32</v>
      </c>
      <c r="AP11" s="84">
        <v>67215.2</v>
      </c>
      <c r="AQ11" s="84">
        <v>0</v>
      </c>
      <c r="AR11" s="84">
        <v>0</v>
      </c>
      <c r="AS11" s="163"/>
    </row>
    <row r="12" ht="22.5" customHeight="1" spans="1:45">
      <c r="A12" s="157" t="s">
        <v>287</v>
      </c>
      <c r="B12" s="158"/>
      <c r="C12" s="159"/>
      <c r="D12" s="160" t="s">
        <v>288</v>
      </c>
      <c r="E12" s="91">
        <v>67225.2</v>
      </c>
      <c r="F12" s="91">
        <v>67225.2</v>
      </c>
      <c r="G12" s="91">
        <v>0</v>
      </c>
      <c r="H12" s="91">
        <v>0</v>
      </c>
      <c r="I12" s="84">
        <v>-10</v>
      </c>
      <c r="J12" s="84">
        <v>-10</v>
      </c>
      <c r="K12" s="84">
        <v>0</v>
      </c>
      <c r="L12" s="84">
        <v>0</v>
      </c>
      <c r="M12" s="91">
        <v>-10</v>
      </c>
      <c r="N12" s="91">
        <v>-10</v>
      </c>
      <c r="O12" s="91">
        <v>0</v>
      </c>
      <c r="P12" s="91">
        <v>0</v>
      </c>
      <c r="Q12" s="91">
        <v>0</v>
      </c>
      <c r="R12" s="91">
        <v>0</v>
      </c>
      <c r="S12" s="91">
        <v>0</v>
      </c>
      <c r="T12" s="91">
        <v>0</v>
      </c>
      <c r="U12" s="91">
        <v>0</v>
      </c>
      <c r="V12" s="91">
        <v>0</v>
      </c>
      <c r="W12" s="91">
        <v>0</v>
      </c>
      <c r="X12" s="91">
        <v>0</v>
      </c>
      <c r="Y12" s="91">
        <v>0</v>
      </c>
      <c r="Z12" s="91">
        <v>0</v>
      </c>
      <c r="AA12" s="91">
        <v>0</v>
      </c>
      <c r="AB12" s="91">
        <v>0</v>
      </c>
      <c r="AC12" s="91">
        <v>0</v>
      </c>
      <c r="AD12" s="91">
        <v>0</v>
      </c>
      <c r="AE12" s="91">
        <v>0</v>
      </c>
      <c r="AF12" s="91">
        <v>0</v>
      </c>
      <c r="AG12" s="91">
        <v>0</v>
      </c>
      <c r="AH12" s="91">
        <v>0</v>
      </c>
      <c r="AI12" s="91">
        <v>0</v>
      </c>
      <c r="AJ12" s="91">
        <v>0</v>
      </c>
      <c r="AK12" s="91">
        <v>0</v>
      </c>
      <c r="AL12" s="91">
        <v>0</v>
      </c>
      <c r="AM12" s="91">
        <v>0</v>
      </c>
      <c r="AN12" s="91">
        <v>0</v>
      </c>
      <c r="AO12" s="84">
        <f t="shared" si="1"/>
        <v>67215.2</v>
      </c>
      <c r="AP12" s="84">
        <v>67215.2</v>
      </c>
      <c r="AQ12" s="84">
        <v>0</v>
      </c>
      <c r="AR12" s="84">
        <v>0</v>
      </c>
      <c r="AS12" s="164" t="s">
        <v>772</v>
      </c>
    </row>
    <row r="13" ht="22.5" customHeight="1" spans="1:45">
      <c r="A13" s="157" t="s">
        <v>291</v>
      </c>
      <c r="B13" s="158"/>
      <c r="C13" s="159"/>
      <c r="D13" s="160" t="s">
        <v>292</v>
      </c>
      <c r="E13" s="91">
        <v>642736.2</v>
      </c>
      <c r="F13" s="91">
        <v>0</v>
      </c>
      <c r="G13" s="91">
        <v>0</v>
      </c>
      <c r="H13" s="91">
        <v>0</v>
      </c>
      <c r="I13" s="84">
        <v>-476975.08</v>
      </c>
      <c r="J13" s="84">
        <v>0</v>
      </c>
      <c r="K13" s="84">
        <v>0</v>
      </c>
      <c r="L13" s="84">
        <v>0</v>
      </c>
      <c r="M13" s="91">
        <v>-476975.08</v>
      </c>
      <c r="N13" s="91">
        <v>0</v>
      </c>
      <c r="O13" s="91">
        <v>0</v>
      </c>
      <c r="P13" s="91">
        <v>0</v>
      </c>
      <c r="Q13" s="91">
        <v>0</v>
      </c>
      <c r="R13" s="91">
        <v>0</v>
      </c>
      <c r="S13" s="91">
        <v>0</v>
      </c>
      <c r="T13" s="91">
        <v>0</v>
      </c>
      <c r="U13" s="91">
        <v>0</v>
      </c>
      <c r="V13" s="91">
        <v>0</v>
      </c>
      <c r="W13" s="91">
        <v>0</v>
      </c>
      <c r="X13" s="91">
        <v>0</v>
      </c>
      <c r="Y13" s="91">
        <v>0</v>
      </c>
      <c r="Z13" s="91">
        <v>0</v>
      </c>
      <c r="AA13" s="91">
        <v>0</v>
      </c>
      <c r="AB13" s="91">
        <v>0</v>
      </c>
      <c r="AC13" s="91">
        <v>0</v>
      </c>
      <c r="AD13" s="91">
        <v>0</v>
      </c>
      <c r="AE13" s="91">
        <v>0</v>
      </c>
      <c r="AF13" s="91">
        <v>0</v>
      </c>
      <c r="AG13" s="91">
        <v>0</v>
      </c>
      <c r="AH13" s="91">
        <v>0</v>
      </c>
      <c r="AI13" s="91">
        <v>0</v>
      </c>
      <c r="AJ13" s="91">
        <v>0</v>
      </c>
      <c r="AK13" s="91">
        <v>0</v>
      </c>
      <c r="AL13" s="91">
        <v>0</v>
      </c>
      <c r="AM13" s="91">
        <v>0</v>
      </c>
      <c r="AN13" s="91">
        <v>0</v>
      </c>
      <c r="AO13" s="84">
        <f t="shared" si="1"/>
        <v>165761.12</v>
      </c>
      <c r="AP13" s="84">
        <v>0</v>
      </c>
      <c r="AQ13" s="84">
        <v>0</v>
      </c>
      <c r="AR13" s="84">
        <v>0</v>
      </c>
      <c r="AS13" s="164" t="s">
        <v>773</v>
      </c>
    </row>
    <row r="14" ht="22.5" customHeight="1" spans="1:45">
      <c r="A14" s="153" t="s">
        <v>309</v>
      </c>
      <c r="B14" s="154"/>
      <c r="C14" s="155"/>
      <c r="D14" s="156" t="s">
        <v>310</v>
      </c>
      <c r="E14" s="122">
        <f>E15</f>
        <v>711.48</v>
      </c>
      <c r="F14" s="122">
        <f>F15</f>
        <v>711.48</v>
      </c>
      <c r="G14" s="122">
        <f>G15</f>
        <v>0</v>
      </c>
      <c r="H14" s="122">
        <f>H15</f>
        <v>0</v>
      </c>
      <c r="I14" s="84">
        <v>0</v>
      </c>
      <c r="J14" s="84">
        <v>0</v>
      </c>
      <c r="K14" s="84">
        <v>0</v>
      </c>
      <c r="L14" s="84">
        <v>0</v>
      </c>
      <c r="M14" s="122">
        <f t="shared" ref="M14:AN14" si="4">M15</f>
        <v>0</v>
      </c>
      <c r="N14" s="122">
        <f t="shared" si="4"/>
        <v>0</v>
      </c>
      <c r="O14" s="122">
        <f t="shared" si="4"/>
        <v>0</v>
      </c>
      <c r="P14" s="122">
        <f t="shared" si="4"/>
        <v>0</v>
      </c>
      <c r="Q14" s="122">
        <f t="shared" si="4"/>
        <v>0</v>
      </c>
      <c r="R14" s="122">
        <f t="shared" si="4"/>
        <v>0</v>
      </c>
      <c r="S14" s="122">
        <f t="shared" si="4"/>
        <v>0</v>
      </c>
      <c r="T14" s="122">
        <f t="shared" si="4"/>
        <v>0</v>
      </c>
      <c r="U14" s="122">
        <f t="shared" si="4"/>
        <v>0</v>
      </c>
      <c r="V14" s="122">
        <f t="shared" si="4"/>
        <v>0</v>
      </c>
      <c r="W14" s="122">
        <f t="shared" si="4"/>
        <v>0</v>
      </c>
      <c r="X14" s="122">
        <f t="shared" si="4"/>
        <v>0</v>
      </c>
      <c r="Y14" s="122">
        <f t="shared" si="4"/>
        <v>0</v>
      </c>
      <c r="Z14" s="122">
        <f t="shared" si="4"/>
        <v>0</v>
      </c>
      <c r="AA14" s="122">
        <f t="shared" si="4"/>
        <v>0</v>
      </c>
      <c r="AB14" s="122">
        <f t="shared" si="4"/>
        <v>0</v>
      </c>
      <c r="AC14" s="122">
        <f t="shared" si="4"/>
        <v>0</v>
      </c>
      <c r="AD14" s="122">
        <f t="shared" si="4"/>
        <v>0</v>
      </c>
      <c r="AE14" s="122">
        <f t="shared" si="4"/>
        <v>0</v>
      </c>
      <c r="AF14" s="122">
        <f t="shared" si="4"/>
        <v>0</v>
      </c>
      <c r="AG14" s="122">
        <f t="shared" si="4"/>
        <v>0</v>
      </c>
      <c r="AH14" s="122">
        <f t="shared" si="4"/>
        <v>0</v>
      </c>
      <c r="AI14" s="122">
        <f t="shared" si="4"/>
        <v>0</v>
      </c>
      <c r="AJ14" s="122">
        <f t="shared" si="4"/>
        <v>0</v>
      </c>
      <c r="AK14" s="122">
        <f t="shared" si="4"/>
        <v>0</v>
      </c>
      <c r="AL14" s="122">
        <f t="shared" si="4"/>
        <v>0</v>
      </c>
      <c r="AM14" s="122">
        <f t="shared" si="4"/>
        <v>0</v>
      </c>
      <c r="AN14" s="122">
        <f t="shared" si="4"/>
        <v>0</v>
      </c>
      <c r="AO14" s="84">
        <f t="shared" si="1"/>
        <v>711.48</v>
      </c>
      <c r="AP14" s="84">
        <v>711.48</v>
      </c>
      <c r="AQ14" s="84">
        <v>0</v>
      </c>
      <c r="AR14" s="84">
        <v>0</v>
      </c>
      <c r="AS14" s="163"/>
    </row>
    <row r="15" ht="22.5" customHeight="1" spans="1:45">
      <c r="A15" s="153" t="s">
        <v>311</v>
      </c>
      <c r="B15" s="154"/>
      <c r="C15" s="155"/>
      <c r="D15" s="156" t="s">
        <v>312</v>
      </c>
      <c r="E15" s="122">
        <f>E16</f>
        <v>711.48</v>
      </c>
      <c r="F15" s="122">
        <f>F16</f>
        <v>711.48</v>
      </c>
      <c r="G15" s="122">
        <f>G16</f>
        <v>0</v>
      </c>
      <c r="H15" s="122">
        <f>H16</f>
        <v>0</v>
      </c>
      <c r="I15" s="84">
        <v>0</v>
      </c>
      <c r="J15" s="84">
        <v>0</v>
      </c>
      <c r="K15" s="84">
        <v>0</v>
      </c>
      <c r="L15" s="84">
        <v>0</v>
      </c>
      <c r="M15" s="122">
        <f t="shared" ref="M15:AN15" si="5">M16</f>
        <v>0</v>
      </c>
      <c r="N15" s="122">
        <f t="shared" si="5"/>
        <v>0</v>
      </c>
      <c r="O15" s="122">
        <f t="shared" si="5"/>
        <v>0</v>
      </c>
      <c r="P15" s="122">
        <f t="shared" si="5"/>
        <v>0</v>
      </c>
      <c r="Q15" s="122">
        <f t="shared" si="5"/>
        <v>0</v>
      </c>
      <c r="R15" s="122">
        <f t="shared" si="5"/>
        <v>0</v>
      </c>
      <c r="S15" s="122">
        <f t="shared" si="5"/>
        <v>0</v>
      </c>
      <c r="T15" s="122">
        <f t="shared" si="5"/>
        <v>0</v>
      </c>
      <c r="U15" s="122">
        <f t="shared" si="5"/>
        <v>0</v>
      </c>
      <c r="V15" s="122">
        <f t="shared" si="5"/>
        <v>0</v>
      </c>
      <c r="W15" s="122">
        <f t="shared" si="5"/>
        <v>0</v>
      </c>
      <c r="X15" s="122">
        <f t="shared" si="5"/>
        <v>0</v>
      </c>
      <c r="Y15" s="122">
        <f t="shared" si="5"/>
        <v>0</v>
      </c>
      <c r="Z15" s="122">
        <f t="shared" si="5"/>
        <v>0</v>
      </c>
      <c r="AA15" s="122">
        <f t="shared" si="5"/>
        <v>0</v>
      </c>
      <c r="AB15" s="122">
        <f t="shared" si="5"/>
        <v>0</v>
      </c>
      <c r="AC15" s="122">
        <f t="shared" si="5"/>
        <v>0</v>
      </c>
      <c r="AD15" s="122">
        <f t="shared" si="5"/>
        <v>0</v>
      </c>
      <c r="AE15" s="122">
        <f t="shared" si="5"/>
        <v>0</v>
      </c>
      <c r="AF15" s="122">
        <f t="shared" si="5"/>
        <v>0</v>
      </c>
      <c r="AG15" s="122">
        <f t="shared" si="5"/>
        <v>0</v>
      </c>
      <c r="AH15" s="122">
        <f t="shared" si="5"/>
        <v>0</v>
      </c>
      <c r="AI15" s="122">
        <f t="shared" si="5"/>
        <v>0</v>
      </c>
      <c r="AJ15" s="122">
        <f t="shared" si="5"/>
        <v>0</v>
      </c>
      <c r="AK15" s="122">
        <f t="shared" si="5"/>
        <v>0</v>
      </c>
      <c r="AL15" s="122">
        <f t="shared" si="5"/>
        <v>0</v>
      </c>
      <c r="AM15" s="122">
        <f t="shared" si="5"/>
        <v>0</v>
      </c>
      <c r="AN15" s="122">
        <f t="shared" si="5"/>
        <v>0</v>
      </c>
      <c r="AO15" s="84">
        <f t="shared" si="1"/>
        <v>711.48</v>
      </c>
      <c r="AP15" s="84">
        <v>711.48</v>
      </c>
      <c r="AQ15" s="84">
        <v>0</v>
      </c>
      <c r="AR15" s="84">
        <v>0</v>
      </c>
      <c r="AS15" s="163"/>
    </row>
    <row r="16" ht="22.5" customHeight="1" spans="1:45">
      <c r="A16" s="157" t="s">
        <v>313</v>
      </c>
      <c r="B16" s="158"/>
      <c r="C16" s="159"/>
      <c r="D16" s="160" t="s">
        <v>314</v>
      </c>
      <c r="E16" s="91">
        <v>711.48</v>
      </c>
      <c r="F16" s="91">
        <v>711.48</v>
      </c>
      <c r="G16" s="91">
        <v>0</v>
      </c>
      <c r="H16" s="91">
        <v>0</v>
      </c>
      <c r="I16" s="84">
        <v>0</v>
      </c>
      <c r="J16" s="84">
        <v>0</v>
      </c>
      <c r="K16" s="84">
        <v>0</v>
      </c>
      <c r="L16" s="84">
        <v>0</v>
      </c>
      <c r="M16" s="91">
        <v>0</v>
      </c>
      <c r="N16" s="91">
        <v>0</v>
      </c>
      <c r="O16" s="91">
        <v>0</v>
      </c>
      <c r="P16" s="91">
        <v>0</v>
      </c>
      <c r="Q16" s="91">
        <v>0</v>
      </c>
      <c r="R16" s="91">
        <v>0</v>
      </c>
      <c r="S16" s="91">
        <v>0</v>
      </c>
      <c r="T16" s="91">
        <v>0</v>
      </c>
      <c r="U16" s="91">
        <v>0</v>
      </c>
      <c r="V16" s="91">
        <v>0</v>
      </c>
      <c r="W16" s="91">
        <v>0</v>
      </c>
      <c r="X16" s="91">
        <v>0</v>
      </c>
      <c r="Y16" s="91">
        <v>0</v>
      </c>
      <c r="Z16" s="91">
        <v>0</v>
      </c>
      <c r="AA16" s="91">
        <v>0</v>
      </c>
      <c r="AB16" s="91">
        <v>0</v>
      </c>
      <c r="AC16" s="91">
        <v>0</v>
      </c>
      <c r="AD16" s="91">
        <v>0</v>
      </c>
      <c r="AE16" s="91">
        <v>0</v>
      </c>
      <c r="AF16" s="91">
        <v>0</v>
      </c>
      <c r="AG16" s="91">
        <v>0</v>
      </c>
      <c r="AH16" s="91">
        <v>0</v>
      </c>
      <c r="AI16" s="91">
        <v>0</v>
      </c>
      <c r="AJ16" s="91">
        <v>0</v>
      </c>
      <c r="AK16" s="91">
        <v>0</v>
      </c>
      <c r="AL16" s="91">
        <v>0</v>
      </c>
      <c r="AM16" s="91">
        <v>0</v>
      </c>
      <c r="AN16" s="91">
        <v>0</v>
      </c>
      <c r="AO16" s="84">
        <f t="shared" si="1"/>
        <v>711.48</v>
      </c>
      <c r="AP16" s="84">
        <v>711.48</v>
      </c>
      <c r="AQ16" s="84">
        <v>0</v>
      </c>
      <c r="AR16" s="84">
        <v>0</v>
      </c>
      <c r="AS16" s="164"/>
    </row>
    <row r="17" ht="18.75" customHeight="1" spans="1:45">
      <c r="A17" s="161" t="s">
        <v>774</v>
      </c>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row>
    <row r="18" ht="19.5" customHeight="1" spans="1:45">
      <c r="A18" s="162" t="s">
        <v>775</v>
      </c>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row>
    <row r="19" ht="18.75" customHeight="1" spans="1:45">
      <c r="A19" s="162" t="s">
        <v>776</v>
      </c>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row>
    <row r="20" ht="18.75" customHeight="1" spans="1:45">
      <c r="A20" s="162" t="s">
        <v>777</v>
      </c>
      <c r="B20" s="162"/>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row>
    <row r="21" ht="18.75" customHeight="1" spans="1:45">
      <c r="A21" s="162" t="s">
        <v>778</v>
      </c>
      <c r="B21" s="162"/>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row>
    <row r="22" ht="18.75" customHeight="1" spans="1:45">
      <c r="A22" s="162" t="s">
        <v>779</v>
      </c>
      <c r="B22" s="162"/>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row>
    <row r="23" customHeight="1" spans="1:45">
      <c r="A23" s="113"/>
      <c r="B23" s="113"/>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row>
    <row r="24" customHeight="1" spans="1:45">
      <c r="A24" s="113"/>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row>
    <row r="25" customHeight="1" spans="1:45">
      <c r="A25" s="113"/>
      <c r="B25" s="113"/>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row>
    <row r="26" customHeight="1" spans="1:45">
      <c r="A26" s="72"/>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row>
    <row r="27" customHeight="1" spans="1:45">
      <c r="A27" s="72"/>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row>
    <row r="28" customHeight="1" spans="1:45">
      <c r="A28" s="72"/>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row>
    <row r="29" customHeight="1" spans="1:45">
      <c r="A29" s="72"/>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row>
    <row r="30" customHeight="1" spans="1:45">
      <c r="A30" s="72"/>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row>
    <row r="31" customHeight="1" spans="1:45">
      <c r="A31" s="72"/>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row>
    <row r="32" customHeight="1" spans="1:45">
      <c r="A32" s="72"/>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row>
    <row r="33" customHeight="1" spans="1:45">
      <c r="A33" s="72"/>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row>
    <row r="34" customHeight="1" spans="1:45">
      <c r="A34" s="72"/>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row>
    <row r="35" customHeight="1" spans="1:45">
      <c r="A35" s="72"/>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row>
    <row r="36" customHeight="1" spans="1:45">
      <c r="A36" s="72"/>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row>
    <row r="37" customHeight="1" spans="1:45">
      <c r="A37" s="72"/>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row>
    <row r="38" customHeight="1" spans="1:45">
      <c r="A38" s="72"/>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row>
    <row r="39" customHeight="1" spans="1:45">
      <c r="A39" s="72"/>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row>
    <row r="40" customHeight="1" spans="1:45">
      <c r="A40" s="72"/>
      <c r="B40" s="72"/>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row>
    <row r="41" customHeight="1" spans="1:45">
      <c r="A41" s="72"/>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row>
    <row r="42" customHeight="1" spans="1:45">
      <c r="A42" s="72"/>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row>
    <row r="43" customHeight="1" spans="1:45">
      <c r="A43" s="72"/>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row>
    <row r="44" customHeight="1" spans="1:45">
      <c r="A44" s="72"/>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row>
    <row r="45" customHeight="1" spans="1:45">
      <c r="A45" s="72"/>
      <c r="B45" s="72"/>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row>
    <row r="46" customHeight="1" spans="1:45">
      <c r="A46" s="72"/>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row>
    <row r="47" customHeight="1" spans="1:45">
      <c r="A47" s="72"/>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row>
    <row r="48" customHeight="1" spans="1:45">
      <c r="A48" s="72"/>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row>
    <row r="49" customHeight="1" spans="1:45">
      <c r="A49" s="72"/>
      <c r="B49" s="72"/>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row>
    <row r="50" customHeight="1" spans="1:45">
      <c r="A50" s="72"/>
      <c r="B50" s="72"/>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row>
    <row r="51" customHeight="1" spans="1:45">
      <c r="A51" s="72"/>
      <c r="B51" s="72"/>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row>
    <row r="52" customHeight="1" spans="1:45">
      <c r="A52" s="72"/>
      <c r="B52" s="72"/>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row>
    <row r="53" customHeight="1" spans="1:45">
      <c r="A53" s="72"/>
      <c r="B53" s="72"/>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row>
    <row r="54" customHeight="1" spans="1:45">
      <c r="A54" s="72"/>
      <c r="B54" s="72"/>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row>
    <row r="55" customHeight="1" spans="1:45">
      <c r="A55" s="72"/>
      <c r="B55" s="72"/>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row>
    <row r="56" customHeight="1" spans="1:45">
      <c r="A56" s="72"/>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row>
    <row r="57" customHeight="1" spans="1:45">
      <c r="A57" s="72"/>
      <c r="B57" s="72"/>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row>
    <row r="58" customHeight="1" spans="1:45">
      <c r="A58" s="72"/>
      <c r="B58" s="72"/>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row>
    <row r="59" customHeight="1" spans="1:45">
      <c r="A59" s="72"/>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row>
    <row r="60" customHeight="1" spans="1:45">
      <c r="A60" s="72"/>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row>
    <row r="61" customHeight="1" spans="1:45">
      <c r="A61" s="72"/>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row>
    <row r="62" customHeight="1" spans="1:45">
      <c r="A62" s="72"/>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row>
    <row r="63" customHeight="1" spans="1:45">
      <c r="A63" s="72"/>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row>
    <row r="64" customHeight="1" spans="1:45">
      <c r="A64" s="72"/>
      <c r="B64" s="7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row>
    <row r="65" customHeight="1" spans="1:45">
      <c r="A65" s="72"/>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row>
    <row r="66" customHeight="1" spans="1:45">
      <c r="A66" s="72"/>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row>
    <row r="67" customHeight="1" spans="1:45">
      <c r="A67" s="72"/>
      <c r="B67" s="72"/>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row>
    <row r="68" customHeight="1" spans="1:45">
      <c r="A68" s="72"/>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row>
    <row r="69" customHeight="1" spans="1:45">
      <c r="A69" s="72"/>
      <c r="B69" s="72"/>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row>
    <row r="70" customHeight="1" spans="1:45">
      <c r="A70" s="72"/>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row>
    <row r="71" customHeight="1" spans="1:45">
      <c r="A71" s="72"/>
      <c r="B71" s="7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row>
    <row r="72" customHeight="1" spans="1:45">
      <c r="A72" s="72"/>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row>
    <row r="73" customHeight="1" spans="1:45">
      <c r="A73" s="72"/>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row>
    <row r="74" customHeight="1" spans="1:45">
      <c r="A74" s="72"/>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row>
    <row r="75" customHeight="1" spans="1:45">
      <c r="A75" s="72"/>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row>
    <row r="76" customHeight="1" spans="1:45">
      <c r="A76" s="72"/>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row>
    <row r="77" customHeight="1" spans="1:45">
      <c r="A77" s="72"/>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row>
    <row r="78" customHeight="1" spans="1:45">
      <c r="A78" s="72"/>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row>
    <row r="79" customHeight="1" spans="1:45">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row>
    <row r="80" customHeight="1" spans="1:45">
      <c r="A80" s="72"/>
      <c r="B80" s="72"/>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row>
    <row r="81" customHeight="1" spans="1:45">
      <c r="A81" s="72"/>
      <c r="B81" s="72"/>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row>
    <row r="82" customHeight="1" spans="1:45">
      <c r="A82" s="72"/>
      <c r="B82" s="7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row>
    <row r="83" customHeight="1" spans="1:45">
      <c r="A83" s="72"/>
      <c r="B83" s="72"/>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row>
    <row r="84" customHeight="1" spans="1:45">
      <c r="A84" s="72"/>
      <c r="B84" s="72"/>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2"/>
      <c r="AS84" s="72"/>
    </row>
    <row r="85" customHeight="1" spans="1:45">
      <c r="A85" s="72"/>
      <c r="B85" s="72"/>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c r="AQ85" s="72"/>
      <c r="AR85" s="72"/>
      <c r="AS85" s="72"/>
    </row>
    <row r="86" customHeight="1" spans="1:45">
      <c r="A86" s="72"/>
      <c r="B86" s="72"/>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c r="AQ86" s="72"/>
      <c r="AR86" s="72"/>
      <c r="AS86" s="72"/>
    </row>
    <row r="87" customHeight="1" spans="1:45">
      <c r="A87" s="72"/>
      <c r="B87" s="72"/>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c r="AQ87" s="72"/>
      <c r="AR87" s="72"/>
      <c r="AS87" s="72"/>
    </row>
    <row r="88" customHeight="1" spans="1:45">
      <c r="A88" s="72"/>
      <c r="B88" s="72"/>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row>
    <row r="89" customHeight="1" spans="1:45">
      <c r="A89" s="72"/>
      <c r="B89" s="72"/>
      <c r="C89" s="72"/>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c r="AQ89" s="72"/>
      <c r="AR89" s="72"/>
      <c r="AS89" s="72"/>
    </row>
    <row r="90" customHeight="1" spans="1:45">
      <c r="A90" s="72"/>
      <c r="B90" s="72"/>
      <c r="C90" s="72"/>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c r="AQ90" s="72"/>
      <c r="AR90" s="72"/>
      <c r="AS90" s="72"/>
    </row>
    <row r="91" customHeight="1" spans="1:45">
      <c r="A91" s="72"/>
      <c r="B91" s="72"/>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c r="AP91" s="72"/>
      <c r="AQ91" s="72"/>
      <c r="AR91" s="72"/>
      <c r="AS91" s="72"/>
    </row>
    <row r="92" customHeight="1" spans="1:45">
      <c r="A92" s="72"/>
      <c r="B92" s="72"/>
      <c r="C92" s="72"/>
      <c r="D92" s="72"/>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2"/>
      <c r="AK92" s="72"/>
      <c r="AL92" s="72"/>
      <c r="AM92" s="72"/>
      <c r="AN92" s="72"/>
      <c r="AO92" s="72"/>
      <c r="AP92" s="72"/>
      <c r="AQ92" s="72"/>
      <c r="AR92" s="72"/>
      <c r="AS92" s="72"/>
    </row>
    <row r="93" customHeight="1" spans="1:45">
      <c r="A93" s="72"/>
      <c r="B93" s="72"/>
      <c r="C93" s="72"/>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c r="AS93" s="72"/>
    </row>
    <row r="94" customHeight="1" spans="1:45">
      <c r="A94" s="72"/>
      <c r="B94" s="72"/>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row>
    <row r="95" customHeight="1" spans="1:45">
      <c r="A95" s="72"/>
      <c r="B95" s="72"/>
      <c r="C95" s="72"/>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row>
    <row r="96" customHeight="1" spans="1:45">
      <c r="A96" s="72"/>
      <c r="B96" s="72"/>
      <c r="C96" s="72"/>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row>
    <row r="97" customHeight="1" spans="1:45">
      <c r="A97" s="72"/>
      <c r="B97" s="72"/>
      <c r="C97" s="72"/>
      <c r="D97" s="72"/>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c r="AI97" s="72"/>
      <c r="AJ97" s="72"/>
      <c r="AK97" s="72"/>
      <c r="AL97" s="72"/>
      <c r="AM97" s="72"/>
      <c r="AN97" s="72"/>
      <c r="AO97" s="72"/>
      <c r="AP97" s="72"/>
      <c r="AQ97" s="72"/>
      <c r="AR97" s="72"/>
      <c r="AS97" s="72"/>
    </row>
    <row r="98" customHeight="1" spans="1:45">
      <c r="A98" s="72"/>
      <c r="B98" s="72"/>
      <c r="C98" s="72"/>
      <c r="D98" s="72"/>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c r="AH98" s="72"/>
      <c r="AI98" s="72"/>
      <c r="AJ98" s="72"/>
      <c r="AK98" s="72"/>
      <c r="AL98" s="72"/>
      <c r="AM98" s="72"/>
      <c r="AN98" s="72"/>
      <c r="AO98" s="72"/>
      <c r="AP98" s="72"/>
      <c r="AQ98" s="72"/>
      <c r="AR98" s="72"/>
      <c r="AS98" s="72"/>
    </row>
    <row r="99" customHeight="1" spans="1:45">
      <c r="A99" s="72"/>
      <c r="B99" s="72"/>
      <c r="C99" s="72"/>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72"/>
      <c r="AI99" s="72"/>
      <c r="AJ99" s="72"/>
      <c r="AK99" s="72"/>
      <c r="AL99" s="72"/>
      <c r="AM99" s="72"/>
      <c r="AN99" s="72"/>
      <c r="AO99" s="72"/>
      <c r="AP99" s="72"/>
      <c r="AQ99" s="72"/>
      <c r="AR99" s="72"/>
      <c r="AS99" s="72"/>
    </row>
    <row r="100" customHeight="1" spans="1:45">
      <c r="A100" s="72"/>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2"/>
    </row>
    <row r="101" customHeight="1" spans="1:45">
      <c r="A101" s="72"/>
      <c r="B101" s="72"/>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row>
    <row r="102" customHeight="1" spans="1:45">
      <c r="A102" s="72"/>
      <c r="B102" s="72"/>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2"/>
    </row>
    <row r="103" customHeight="1" spans="1:45">
      <c r="A103" s="72"/>
      <c r="B103" s="7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row>
    <row r="104" customHeight="1" spans="1:45">
      <c r="A104" s="72"/>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row>
    <row r="105" customHeight="1" spans="1:45">
      <c r="A105" s="72"/>
      <c r="B105" s="72"/>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2"/>
      <c r="AK105" s="72"/>
      <c r="AL105" s="72"/>
      <c r="AM105" s="72"/>
      <c r="AN105" s="72"/>
      <c r="AO105" s="72"/>
      <c r="AP105" s="72"/>
      <c r="AQ105" s="72"/>
      <c r="AR105" s="72"/>
      <c r="AS105" s="72"/>
    </row>
    <row r="106" customHeight="1" spans="1:45">
      <c r="A106" s="72"/>
      <c r="B106" s="72"/>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72"/>
      <c r="AI106" s="72"/>
      <c r="AJ106" s="72"/>
      <c r="AK106" s="72"/>
      <c r="AL106" s="72"/>
      <c r="AM106" s="72"/>
      <c r="AN106" s="72"/>
      <c r="AO106" s="72"/>
      <c r="AP106" s="72"/>
      <c r="AQ106" s="72"/>
      <c r="AR106" s="72"/>
      <c r="AS106" s="72"/>
    </row>
    <row r="107" customHeight="1" spans="1:45">
      <c r="A107" s="72"/>
      <c r="B107" s="72"/>
      <c r="C107" s="72"/>
      <c r="D107" s="72"/>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2"/>
      <c r="AK107" s="72"/>
      <c r="AL107" s="72"/>
      <c r="AM107" s="72"/>
      <c r="AN107" s="72"/>
      <c r="AO107" s="72"/>
      <c r="AP107" s="72"/>
      <c r="AQ107" s="72"/>
      <c r="AR107" s="72"/>
      <c r="AS107" s="72"/>
    </row>
    <row r="108" customHeight="1" spans="1:45">
      <c r="A108" s="72"/>
      <c r="B108" s="72"/>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row>
    <row r="109" customHeight="1" spans="1:45">
      <c r="A109" s="72"/>
      <c r="B109" s="72"/>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row>
    <row r="110" customHeight="1" spans="1:45">
      <c r="A110" s="72"/>
      <c r="B110" s="72"/>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row>
    <row r="111" customHeight="1" spans="1:45">
      <c r="A111" s="72"/>
      <c r="B111" s="72"/>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row>
    <row r="112" customHeight="1" spans="1:45">
      <c r="A112" s="72"/>
      <c r="B112" s="72"/>
      <c r="C112" s="72"/>
      <c r="D112" s="72"/>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row>
    <row r="113" customHeight="1" spans="1:45">
      <c r="A113" s="72"/>
      <c r="B113" s="72"/>
      <c r="C113" s="72"/>
      <c r="D113" s="72"/>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row>
    <row r="114" customHeight="1" spans="1:45">
      <c r="A114" s="72"/>
      <c r="B114" s="7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row>
    <row r="115" customHeight="1" spans="1:45">
      <c r="A115" s="72"/>
      <c r="B115" s="72"/>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row>
    <row r="116" customHeight="1" spans="1:45">
      <c r="A116" s="72"/>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c r="AM116" s="72"/>
      <c r="AN116" s="72"/>
      <c r="AO116" s="72"/>
      <c r="AP116" s="72"/>
      <c r="AQ116" s="72"/>
      <c r="AR116" s="72"/>
      <c r="AS116" s="72"/>
    </row>
    <row r="117" customHeight="1" spans="1:45">
      <c r="A117" s="72"/>
      <c r="B117" s="72"/>
      <c r="C117" s="72"/>
      <c r="D117" s="72"/>
      <c r="E117" s="72"/>
      <c r="F117" s="72"/>
      <c r="G117" s="72"/>
      <c r="H117" s="72"/>
      <c r="I117" s="72"/>
      <c r="J117" s="72"/>
      <c r="K117" s="72"/>
      <c r="L117" s="72"/>
      <c r="M117" s="72"/>
      <c r="N117" s="72"/>
      <c r="O117" s="72"/>
      <c r="P117" s="72"/>
      <c r="Q117" s="72"/>
      <c r="R117" s="72"/>
      <c r="S117" s="72"/>
      <c r="T117" s="72"/>
      <c r="U117" s="72"/>
      <c r="V117" s="72"/>
      <c r="W117" s="72"/>
      <c r="X117" s="72"/>
      <c r="Y117" s="72"/>
      <c r="Z117" s="72"/>
      <c r="AA117" s="72"/>
      <c r="AB117" s="72"/>
      <c r="AC117" s="72"/>
      <c r="AD117" s="72"/>
      <c r="AE117" s="72"/>
      <c r="AF117" s="72"/>
      <c r="AG117" s="72"/>
      <c r="AH117" s="72"/>
      <c r="AI117" s="72"/>
      <c r="AJ117" s="72"/>
      <c r="AK117" s="72"/>
      <c r="AL117" s="72"/>
      <c r="AM117" s="72"/>
      <c r="AN117" s="72"/>
      <c r="AO117" s="72"/>
      <c r="AP117" s="72"/>
      <c r="AQ117" s="72"/>
      <c r="AR117" s="72"/>
      <c r="AS117" s="72"/>
    </row>
    <row r="118" customHeight="1" spans="1:45">
      <c r="A118" s="72"/>
      <c r="B118" s="72"/>
      <c r="C118" s="72"/>
      <c r="D118" s="72"/>
      <c r="E118" s="72"/>
      <c r="F118" s="72"/>
      <c r="G118" s="72"/>
      <c r="H118" s="72"/>
      <c r="I118" s="72"/>
      <c r="J118" s="72"/>
      <c r="K118" s="72"/>
      <c r="L118" s="72"/>
      <c r="M118" s="72"/>
      <c r="N118" s="72"/>
      <c r="O118" s="72"/>
      <c r="P118" s="72"/>
      <c r="Q118" s="72"/>
      <c r="R118" s="72"/>
      <c r="S118" s="72"/>
      <c r="T118" s="72"/>
      <c r="U118" s="72"/>
      <c r="V118" s="72"/>
      <c r="W118" s="72"/>
      <c r="X118" s="72"/>
      <c r="Y118" s="72"/>
      <c r="Z118" s="72"/>
      <c r="AA118" s="72"/>
      <c r="AB118" s="72"/>
      <c r="AC118" s="72"/>
      <c r="AD118" s="72"/>
      <c r="AE118" s="72"/>
      <c r="AF118" s="72"/>
      <c r="AG118" s="72"/>
      <c r="AH118" s="72"/>
      <c r="AI118" s="72"/>
      <c r="AJ118" s="72"/>
      <c r="AK118" s="72"/>
      <c r="AL118" s="72"/>
      <c r="AM118" s="72"/>
      <c r="AN118" s="72"/>
      <c r="AO118" s="72"/>
      <c r="AP118" s="72"/>
      <c r="AQ118" s="72"/>
      <c r="AR118" s="72"/>
      <c r="AS118" s="72"/>
    </row>
    <row r="119" customHeight="1" spans="1:45">
      <c r="A119" s="72"/>
      <c r="B119" s="72"/>
      <c r="C119" s="72"/>
      <c r="D119" s="72"/>
      <c r="E119" s="72"/>
      <c r="F119" s="72"/>
      <c r="G119" s="72"/>
      <c r="H119" s="72"/>
      <c r="I119" s="72"/>
      <c r="J119" s="72"/>
      <c r="K119" s="72"/>
      <c r="L119" s="72"/>
      <c r="M119" s="72"/>
      <c r="N119" s="72"/>
      <c r="O119" s="72"/>
      <c r="P119" s="72"/>
      <c r="Q119" s="72"/>
      <c r="R119" s="72"/>
      <c r="S119" s="72"/>
      <c r="T119" s="72"/>
      <c r="U119" s="72"/>
      <c r="V119" s="72"/>
      <c r="W119" s="72"/>
      <c r="X119" s="72"/>
      <c r="Y119" s="72"/>
      <c r="Z119" s="72"/>
      <c r="AA119" s="72"/>
      <c r="AB119" s="72"/>
      <c r="AC119" s="72"/>
      <c r="AD119" s="72"/>
      <c r="AE119" s="72"/>
      <c r="AF119" s="72"/>
      <c r="AG119" s="72"/>
      <c r="AH119" s="72"/>
      <c r="AI119" s="72"/>
      <c r="AJ119" s="72"/>
      <c r="AK119" s="72"/>
      <c r="AL119" s="72"/>
      <c r="AM119" s="72"/>
      <c r="AN119" s="72"/>
      <c r="AO119" s="72"/>
      <c r="AP119" s="72"/>
      <c r="AQ119" s="72"/>
      <c r="AR119" s="72"/>
      <c r="AS119" s="72"/>
    </row>
    <row r="120" customHeight="1" spans="1:45">
      <c r="A120" s="72"/>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72"/>
      <c r="AL120" s="72"/>
      <c r="AM120" s="72"/>
      <c r="AN120" s="72"/>
      <c r="AO120" s="72"/>
      <c r="AP120" s="72"/>
      <c r="AQ120" s="72"/>
      <c r="AR120" s="72"/>
      <c r="AS120" s="72"/>
    </row>
    <row r="121" customHeight="1" spans="1:45">
      <c r="A121" s="72"/>
      <c r="B121" s="7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row>
    <row r="122" customHeight="1" spans="1:45">
      <c r="A122" s="72"/>
      <c r="B122" s="72"/>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row>
    <row r="123" customHeight="1" spans="1:45">
      <c r="A123" s="72"/>
      <c r="B123" s="72"/>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c r="AJ123" s="72"/>
      <c r="AK123" s="72"/>
      <c r="AL123" s="72"/>
      <c r="AM123" s="72"/>
      <c r="AN123" s="72"/>
      <c r="AO123" s="72"/>
      <c r="AP123" s="72"/>
      <c r="AQ123" s="72"/>
      <c r="AR123" s="72"/>
      <c r="AS123" s="72"/>
    </row>
    <row r="124" customHeight="1" spans="1:45">
      <c r="A124" s="72"/>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c r="AP124" s="72"/>
      <c r="AQ124" s="72"/>
      <c r="AR124" s="72"/>
      <c r="AS124" s="72"/>
    </row>
    <row r="125" customHeight="1" spans="1:45">
      <c r="A125" s="72"/>
      <c r="B125" s="7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c r="AS125" s="72"/>
    </row>
    <row r="126" customHeight="1" spans="1:45">
      <c r="A126" s="72"/>
      <c r="B126" s="72"/>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c r="AP126" s="72"/>
      <c r="AQ126" s="72"/>
      <c r="AR126" s="72"/>
      <c r="AS126" s="72"/>
    </row>
    <row r="127" customHeight="1" spans="1:45">
      <c r="A127" s="72"/>
      <c r="B127" s="72"/>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c r="AJ127" s="72"/>
      <c r="AK127" s="72"/>
      <c r="AL127" s="72"/>
      <c r="AM127" s="72"/>
      <c r="AN127" s="72"/>
      <c r="AO127" s="72"/>
      <c r="AP127" s="72"/>
      <c r="AQ127" s="72"/>
      <c r="AR127" s="72"/>
      <c r="AS127" s="72"/>
    </row>
    <row r="128" customHeight="1" spans="1:45">
      <c r="A128" s="72"/>
      <c r="B128" s="72"/>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c r="AL128" s="72"/>
      <c r="AM128" s="72"/>
      <c r="AN128" s="72"/>
      <c r="AO128" s="72"/>
      <c r="AP128" s="72"/>
      <c r="AQ128" s="72"/>
      <c r="AR128" s="72"/>
      <c r="AS128" s="72"/>
    </row>
    <row r="129" customHeight="1" spans="1:45">
      <c r="A129" s="72"/>
      <c r="B129" s="72"/>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c r="AA129" s="72"/>
      <c r="AB129" s="72"/>
      <c r="AC129" s="72"/>
      <c r="AD129" s="72"/>
      <c r="AE129" s="72"/>
      <c r="AF129" s="72"/>
      <c r="AG129" s="72"/>
      <c r="AH129" s="72"/>
      <c r="AI129" s="72"/>
      <c r="AJ129" s="72"/>
      <c r="AK129" s="72"/>
      <c r="AL129" s="72"/>
      <c r="AM129" s="72"/>
      <c r="AN129" s="72"/>
      <c r="AO129" s="72"/>
      <c r="AP129" s="72"/>
      <c r="AQ129" s="72"/>
      <c r="AR129" s="72"/>
      <c r="AS129" s="72"/>
    </row>
    <row r="130" customHeight="1" spans="1:45">
      <c r="A130" s="72"/>
      <c r="B130" s="72"/>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2"/>
      <c r="AL130" s="72"/>
      <c r="AM130" s="72"/>
      <c r="AN130" s="72"/>
      <c r="AO130" s="72"/>
      <c r="AP130" s="72"/>
      <c r="AQ130" s="72"/>
      <c r="AR130" s="72"/>
      <c r="AS130" s="72"/>
    </row>
    <row r="131" customHeight="1" spans="1:45">
      <c r="A131" s="72"/>
      <c r="B131" s="72"/>
      <c r="C131" s="72"/>
      <c r="D131" s="72"/>
      <c r="E131" s="72"/>
      <c r="F131" s="72"/>
      <c r="G131" s="72"/>
      <c r="H131" s="72"/>
      <c r="I131" s="72"/>
      <c r="J131" s="72"/>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I131" s="72"/>
      <c r="AJ131" s="72"/>
      <c r="AK131" s="72"/>
      <c r="AL131" s="72"/>
      <c r="AM131" s="72"/>
      <c r="AN131" s="72"/>
      <c r="AO131" s="72"/>
      <c r="AP131" s="72"/>
      <c r="AQ131" s="72"/>
      <c r="AR131" s="72"/>
      <c r="AS131" s="72"/>
    </row>
    <row r="132" customHeight="1" spans="1:45">
      <c r="A132" s="72"/>
      <c r="B132" s="72"/>
      <c r="C132" s="72"/>
      <c r="D132" s="72"/>
      <c r="E132" s="72"/>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2"/>
      <c r="AL132" s="72"/>
      <c r="AM132" s="72"/>
      <c r="AN132" s="72"/>
      <c r="AO132" s="72"/>
      <c r="AP132" s="72"/>
      <c r="AQ132" s="72"/>
      <c r="AR132" s="72"/>
      <c r="AS132" s="72"/>
    </row>
    <row r="133" customHeight="1" spans="1:45">
      <c r="A133" s="72"/>
      <c r="B133" s="72"/>
      <c r="C133" s="72"/>
      <c r="D133" s="72"/>
      <c r="E133" s="72"/>
      <c r="F133" s="72"/>
      <c r="G133" s="72"/>
      <c r="H133" s="72"/>
      <c r="I133" s="72"/>
      <c r="J133" s="72"/>
      <c r="K133" s="72"/>
      <c r="L133" s="72"/>
      <c r="M133" s="72"/>
      <c r="N133" s="72"/>
      <c r="O133" s="72"/>
      <c r="P133" s="72"/>
      <c r="Q133" s="72"/>
      <c r="R133" s="72"/>
      <c r="S133" s="72"/>
      <c r="T133" s="72"/>
      <c r="U133" s="72"/>
      <c r="V133" s="72"/>
      <c r="W133" s="72"/>
      <c r="X133" s="72"/>
      <c r="Y133" s="72"/>
      <c r="Z133" s="72"/>
      <c r="AA133" s="72"/>
      <c r="AB133" s="72"/>
      <c r="AC133" s="72"/>
      <c r="AD133" s="72"/>
      <c r="AE133" s="72"/>
      <c r="AF133" s="72"/>
      <c r="AG133" s="72"/>
      <c r="AH133" s="72"/>
      <c r="AI133" s="72"/>
      <c r="AJ133" s="72"/>
      <c r="AK133" s="72"/>
      <c r="AL133" s="72"/>
      <c r="AM133" s="72"/>
      <c r="AN133" s="72"/>
      <c r="AO133" s="72"/>
      <c r="AP133" s="72"/>
      <c r="AQ133" s="72"/>
      <c r="AR133" s="72"/>
      <c r="AS133" s="72"/>
    </row>
    <row r="134" customHeight="1" spans="1:45">
      <c r="A134" s="72"/>
      <c r="B134" s="72"/>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c r="AP134" s="72"/>
      <c r="AQ134" s="72"/>
      <c r="AR134" s="72"/>
      <c r="AS134" s="72"/>
    </row>
    <row r="135" customHeight="1" spans="1:45">
      <c r="A135" s="72"/>
      <c r="B135" s="72"/>
      <c r="C135" s="72"/>
      <c r="D135" s="72"/>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c r="AE135" s="72"/>
      <c r="AF135" s="72"/>
      <c r="AG135" s="72"/>
      <c r="AH135" s="72"/>
      <c r="AI135" s="72"/>
      <c r="AJ135" s="72"/>
      <c r="AK135" s="72"/>
      <c r="AL135" s="72"/>
      <c r="AM135" s="72"/>
      <c r="AN135" s="72"/>
      <c r="AO135" s="72"/>
      <c r="AP135" s="72"/>
      <c r="AQ135" s="72"/>
      <c r="AR135" s="72"/>
      <c r="AS135" s="72"/>
    </row>
    <row r="136" customHeight="1" spans="1:45">
      <c r="A136" s="72"/>
      <c r="B136" s="72"/>
      <c r="C136" s="72"/>
      <c r="D136" s="72"/>
      <c r="E136" s="72"/>
      <c r="F136" s="72"/>
      <c r="G136" s="72"/>
      <c r="H136" s="72"/>
      <c r="I136" s="72"/>
      <c r="J136" s="72"/>
      <c r="K136" s="72"/>
      <c r="L136" s="72"/>
      <c r="M136" s="72"/>
      <c r="N136" s="72"/>
      <c r="O136" s="72"/>
      <c r="P136" s="72"/>
      <c r="Q136" s="72"/>
      <c r="R136" s="72"/>
      <c r="S136" s="72"/>
      <c r="T136" s="72"/>
      <c r="U136" s="72"/>
      <c r="V136" s="72"/>
      <c r="W136" s="72"/>
      <c r="X136" s="72"/>
      <c r="Y136" s="72"/>
      <c r="Z136" s="72"/>
      <c r="AA136" s="72"/>
      <c r="AB136" s="72"/>
      <c r="AC136" s="72"/>
      <c r="AD136" s="72"/>
      <c r="AE136" s="72"/>
      <c r="AF136" s="72"/>
      <c r="AG136" s="72"/>
      <c r="AH136" s="72"/>
      <c r="AI136" s="72"/>
      <c r="AJ136" s="72"/>
      <c r="AK136" s="72"/>
      <c r="AL136" s="72"/>
      <c r="AM136" s="72"/>
      <c r="AN136" s="72"/>
      <c r="AO136" s="72"/>
      <c r="AP136" s="72"/>
      <c r="AQ136" s="72"/>
      <c r="AR136" s="72"/>
      <c r="AS136" s="72"/>
    </row>
    <row r="137" customHeight="1" spans="1:45">
      <c r="A137" s="72"/>
      <c r="B137" s="72"/>
      <c r="C137" s="72"/>
      <c r="D137" s="72"/>
      <c r="E137" s="72"/>
      <c r="F137" s="72"/>
      <c r="G137" s="72"/>
      <c r="H137" s="72"/>
      <c r="I137" s="72"/>
      <c r="J137" s="72"/>
      <c r="K137" s="72"/>
      <c r="L137" s="72"/>
      <c r="M137" s="72"/>
      <c r="N137" s="72"/>
      <c r="O137" s="72"/>
      <c r="P137" s="72"/>
      <c r="Q137" s="72"/>
      <c r="R137" s="72"/>
      <c r="S137" s="72"/>
      <c r="T137" s="72"/>
      <c r="U137" s="72"/>
      <c r="V137" s="72"/>
      <c r="W137" s="72"/>
      <c r="X137" s="72"/>
      <c r="Y137" s="72"/>
      <c r="Z137" s="72"/>
      <c r="AA137" s="72"/>
      <c r="AB137" s="72"/>
      <c r="AC137" s="72"/>
      <c r="AD137" s="72"/>
      <c r="AE137" s="72"/>
      <c r="AF137" s="72"/>
      <c r="AG137" s="72"/>
      <c r="AH137" s="72"/>
      <c r="AI137" s="72"/>
      <c r="AJ137" s="72"/>
      <c r="AK137" s="72"/>
      <c r="AL137" s="72"/>
      <c r="AM137" s="72"/>
      <c r="AN137" s="72"/>
      <c r="AO137" s="72"/>
      <c r="AP137" s="72"/>
      <c r="AQ137" s="72"/>
      <c r="AR137" s="72"/>
      <c r="AS137" s="72"/>
    </row>
    <row r="138" customHeight="1" spans="1:45">
      <c r="A138" s="72"/>
      <c r="B138" s="72"/>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c r="AM138" s="72"/>
      <c r="AN138" s="72"/>
      <c r="AO138" s="72"/>
      <c r="AP138" s="72"/>
      <c r="AQ138" s="72"/>
      <c r="AR138" s="72"/>
      <c r="AS138" s="72"/>
    </row>
    <row r="139" customHeight="1" spans="1:45">
      <c r="A139" s="72"/>
      <c r="B139" s="72"/>
      <c r="C139" s="72"/>
      <c r="D139" s="72"/>
      <c r="E139" s="72"/>
      <c r="F139" s="72"/>
      <c r="G139" s="72"/>
      <c r="H139" s="72"/>
      <c r="I139" s="72"/>
      <c r="J139" s="72"/>
      <c r="K139" s="72"/>
      <c r="L139" s="72"/>
      <c r="M139" s="72"/>
      <c r="N139" s="72"/>
      <c r="O139" s="72"/>
      <c r="P139" s="72"/>
      <c r="Q139" s="72"/>
      <c r="R139" s="72"/>
      <c r="S139" s="72"/>
      <c r="T139" s="72"/>
      <c r="U139" s="72"/>
      <c r="V139" s="72"/>
      <c r="W139" s="72"/>
      <c r="X139" s="72"/>
      <c r="Y139" s="72"/>
      <c r="Z139" s="72"/>
      <c r="AA139" s="72"/>
      <c r="AB139" s="72"/>
      <c r="AC139" s="72"/>
      <c r="AD139" s="72"/>
      <c r="AE139" s="72"/>
      <c r="AF139" s="72"/>
      <c r="AG139" s="72"/>
      <c r="AH139" s="72"/>
      <c r="AI139" s="72"/>
      <c r="AJ139" s="72"/>
      <c r="AK139" s="72"/>
      <c r="AL139" s="72"/>
      <c r="AM139" s="72"/>
      <c r="AN139" s="72"/>
      <c r="AO139" s="72"/>
      <c r="AP139" s="72"/>
      <c r="AQ139" s="72"/>
      <c r="AR139" s="72"/>
      <c r="AS139" s="72"/>
    </row>
    <row r="140" customHeight="1" spans="1:45">
      <c r="A140" s="72"/>
      <c r="B140" s="72"/>
      <c r="C140" s="72"/>
      <c r="D140" s="72"/>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c r="AL140" s="72"/>
      <c r="AM140" s="72"/>
      <c r="AN140" s="72"/>
      <c r="AO140" s="72"/>
      <c r="AP140" s="72"/>
      <c r="AQ140" s="72"/>
      <c r="AR140" s="72"/>
      <c r="AS140" s="72"/>
    </row>
    <row r="141" customHeight="1" spans="1:45">
      <c r="A141" s="72"/>
      <c r="B141" s="72"/>
      <c r="C141" s="72"/>
      <c r="D141" s="72"/>
      <c r="E141" s="72"/>
      <c r="F141" s="72"/>
      <c r="G141" s="72"/>
      <c r="H141" s="72"/>
      <c r="I141" s="72"/>
      <c r="J141" s="72"/>
      <c r="K141" s="72"/>
      <c r="L141" s="72"/>
      <c r="M141" s="72"/>
      <c r="N141" s="72"/>
      <c r="O141" s="72"/>
      <c r="P141" s="72"/>
      <c r="Q141" s="72"/>
      <c r="R141" s="72"/>
      <c r="S141" s="72"/>
      <c r="T141" s="72"/>
      <c r="U141" s="72"/>
      <c r="V141" s="72"/>
      <c r="W141" s="72"/>
      <c r="X141" s="72"/>
      <c r="Y141" s="72"/>
      <c r="Z141" s="72"/>
      <c r="AA141" s="72"/>
      <c r="AB141" s="72"/>
      <c r="AC141" s="72"/>
      <c r="AD141" s="72"/>
      <c r="AE141" s="72"/>
      <c r="AF141" s="72"/>
      <c r="AG141" s="72"/>
      <c r="AH141" s="72"/>
      <c r="AI141" s="72"/>
      <c r="AJ141" s="72"/>
      <c r="AK141" s="72"/>
      <c r="AL141" s="72"/>
      <c r="AM141" s="72"/>
      <c r="AN141" s="72"/>
      <c r="AO141" s="72"/>
      <c r="AP141" s="72"/>
      <c r="AQ141" s="72"/>
      <c r="AR141" s="72"/>
      <c r="AS141" s="72"/>
    </row>
    <row r="142" customHeight="1" spans="1:45">
      <c r="A142" s="72"/>
      <c r="B142" s="72"/>
      <c r="C142" s="72"/>
      <c r="D142" s="72"/>
      <c r="E142" s="72"/>
      <c r="F142" s="72"/>
      <c r="G142" s="72"/>
      <c r="H142" s="72"/>
      <c r="I142" s="72"/>
      <c r="J142" s="72"/>
      <c r="K142" s="72"/>
      <c r="L142" s="72"/>
      <c r="M142" s="72"/>
      <c r="N142" s="72"/>
      <c r="O142" s="72"/>
      <c r="P142" s="72"/>
      <c r="Q142" s="72"/>
      <c r="R142" s="72"/>
      <c r="S142" s="72"/>
      <c r="T142" s="72"/>
      <c r="U142" s="72"/>
      <c r="V142" s="72"/>
      <c r="W142" s="72"/>
      <c r="X142" s="72"/>
      <c r="Y142" s="72"/>
      <c r="Z142" s="72"/>
      <c r="AA142" s="72"/>
      <c r="AB142" s="72"/>
      <c r="AC142" s="72"/>
      <c r="AD142" s="72"/>
      <c r="AE142" s="72"/>
      <c r="AF142" s="72"/>
      <c r="AG142" s="72"/>
      <c r="AH142" s="72"/>
      <c r="AI142" s="72"/>
      <c r="AJ142" s="72"/>
      <c r="AK142" s="72"/>
      <c r="AL142" s="72"/>
      <c r="AM142" s="72"/>
      <c r="AN142" s="72"/>
      <c r="AO142" s="72"/>
      <c r="AP142" s="72"/>
      <c r="AQ142" s="72"/>
      <c r="AR142" s="72"/>
      <c r="AS142" s="72"/>
    </row>
    <row r="143" customHeight="1" spans="1:45">
      <c r="A143" s="72"/>
      <c r="B143" s="72"/>
      <c r="C143" s="72"/>
      <c r="D143" s="72"/>
      <c r="E143" s="72"/>
      <c r="F143" s="72"/>
      <c r="G143" s="72"/>
      <c r="H143" s="72"/>
      <c r="I143" s="72"/>
      <c r="J143" s="72"/>
      <c r="K143" s="72"/>
      <c r="L143" s="72"/>
      <c r="M143" s="72"/>
      <c r="N143" s="72"/>
      <c r="O143" s="72"/>
      <c r="P143" s="72"/>
      <c r="Q143" s="72"/>
      <c r="R143" s="72"/>
      <c r="S143" s="72"/>
      <c r="T143" s="72"/>
      <c r="U143" s="72"/>
      <c r="V143" s="72"/>
      <c r="W143" s="72"/>
      <c r="X143" s="72"/>
      <c r="Y143" s="72"/>
      <c r="Z143" s="72"/>
      <c r="AA143" s="72"/>
      <c r="AB143" s="72"/>
      <c r="AC143" s="72"/>
      <c r="AD143" s="72"/>
      <c r="AE143" s="72"/>
      <c r="AF143" s="72"/>
      <c r="AG143" s="72"/>
      <c r="AH143" s="72"/>
      <c r="AI143" s="72"/>
      <c r="AJ143" s="72"/>
      <c r="AK143" s="72"/>
      <c r="AL143" s="72"/>
      <c r="AM143" s="72"/>
      <c r="AN143" s="72"/>
      <c r="AO143" s="72"/>
      <c r="AP143" s="72"/>
      <c r="AQ143" s="72"/>
      <c r="AR143" s="72"/>
      <c r="AS143" s="72"/>
    </row>
    <row r="144" customHeight="1" spans="1:45">
      <c r="A144" s="72"/>
      <c r="B144" s="72"/>
      <c r="C144" s="72"/>
      <c r="D144" s="72"/>
      <c r="E144" s="72"/>
      <c r="F144" s="72"/>
      <c r="G144" s="72"/>
      <c r="H144" s="72"/>
      <c r="I144" s="72"/>
      <c r="J144" s="72"/>
      <c r="K144" s="72"/>
      <c r="L144" s="72"/>
      <c r="M144" s="72"/>
      <c r="N144" s="72"/>
      <c r="O144" s="72"/>
      <c r="P144" s="72"/>
      <c r="Q144" s="72"/>
      <c r="R144" s="72"/>
      <c r="S144" s="72"/>
      <c r="T144" s="72"/>
      <c r="U144" s="72"/>
      <c r="V144" s="72"/>
      <c r="W144" s="72"/>
      <c r="X144" s="72"/>
      <c r="Y144" s="72"/>
      <c r="Z144" s="72"/>
      <c r="AA144" s="72"/>
      <c r="AB144" s="72"/>
      <c r="AC144" s="72"/>
      <c r="AD144" s="72"/>
      <c r="AE144" s="72"/>
      <c r="AF144" s="72"/>
      <c r="AG144" s="72"/>
      <c r="AH144" s="72"/>
      <c r="AI144" s="72"/>
      <c r="AJ144" s="72"/>
      <c r="AK144" s="72"/>
      <c r="AL144" s="72"/>
      <c r="AM144" s="72"/>
      <c r="AN144" s="72"/>
      <c r="AO144" s="72"/>
      <c r="AP144" s="72"/>
      <c r="AQ144" s="72"/>
      <c r="AR144" s="72"/>
      <c r="AS144" s="72"/>
    </row>
  </sheetData>
  <mergeCells count="54">
    <mergeCell ref="A1:AF1"/>
    <mergeCell ref="A2:AS2"/>
    <mergeCell ref="A3:D3"/>
    <mergeCell ref="A4:D4"/>
    <mergeCell ref="E4:H4"/>
    <mergeCell ref="I4:AN4"/>
    <mergeCell ref="AO4:AR4"/>
    <mergeCell ref="F5:H5"/>
    <mergeCell ref="J5:L5"/>
    <mergeCell ref="M5:P5"/>
    <mergeCell ref="Q5:T5"/>
    <mergeCell ref="U5:X5"/>
    <mergeCell ref="Y5:AB5"/>
    <mergeCell ref="AC5:AF5"/>
    <mergeCell ref="AG5:AJ5"/>
    <mergeCell ref="AK5:AN5"/>
    <mergeCell ref="AP5:AR5"/>
    <mergeCell ref="N6:P6"/>
    <mergeCell ref="R6:T6"/>
    <mergeCell ref="V6:X6"/>
    <mergeCell ref="Z6:AB6"/>
    <mergeCell ref="AD6:AF6"/>
    <mergeCell ref="AH6:AJ6"/>
    <mergeCell ref="AL6:AN6"/>
    <mergeCell ref="A18:AS18"/>
    <mergeCell ref="A19:AS19"/>
    <mergeCell ref="A20:AS20"/>
    <mergeCell ref="A21:AS21"/>
    <mergeCell ref="A22:AS22"/>
    <mergeCell ref="A23:AS23"/>
    <mergeCell ref="A24:AS24"/>
    <mergeCell ref="A25:AS25"/>
    <mergeCell ref="D5:D7"/>
    <mergeCell ref="E5:E7"/>
    <mergeCell ref="F6:F7"/>
    <mergeCell ref="G6:G7"/>
    <mergeCell ref="H6:H7"/>
    <mergeCell ref="I5:I7"/>
    <mergeCell ref="J6:J7"/>
    <mergeCell ref="K6:K7"/>
    <mergeCell ref="L6:L7"/>
    <mergeCell ref="M6:M7"/>
    <mergeCell ref="Q6:Q7"/>
    <mergeCell ref="U6:U7"/>
    <mergeCell ref="Y6:Y7"/>
    <mergeCell ref="AC6:AC7"/>
    <mergeCell ref="AG6:AG7"/>
    <mergeCell ref="AK6:AK7"/>
    <mergeCell ref="AO5:AO7"/>
    <mergeCell ref="AP6:AP7"/>
    <mergeCell ref="AQ6:AQ7"/>
    <mergeCell ref="AR6:AR7"/>
    <mergeCell ref="AS4:AS7"/>
    <mergeCell ref="A5:C7"/>
  </mergeCells>
  <printOptions horizontalCentered="1" verticalCentered="1"/>
  <pageMargins left="0.52" right="0.1" top="1.25" bottom="0.78" header="0.31" footer="0.31"/>
  <pageSetup paperSize="8" scale="75" orientation="landscape" blackAndWhite="1" useFirstPageNumber="1"/>
  <headerFooter>
    <oddHeader>&amp;L
&amp;16&amp;"Calibri"&amp;K000000编制单位：朔州市红十字会&amp;C
&amp;21&amp;"Calibri"&amp;B&amp;K000000年初结转和结余调整情况表</oddHeader>
  </headerFooter>
  <tableParts count="1">
    <tablePart r:id="rId1"/>
  </tablePart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0"/>
  <sheetViews>
    <sheetView showGridLines="0" workbookViewId="0">
      <selection activeCell="A1" sqref="A1"/>
    </sheetView>
  </sheetViews>
  <sheetFormatPr defaultColWidth="7.75" defaultRowHeight="15" customHeight="1"/>
  <cols>
    <col min="1" max="1" width="17.125" customWidth="1"/>
    <col min="2" max="16" width="15.625" customWidth="1"/>
    <col min="17" max="24" width="17.125" customWidth="1"/>
  </cols>
  <sheetData>
    <row r="1" s="69" customFormat="1" ht="18" customHeight="1" spans="1:16">
      <c r="A1" s="73" t="s">
        <v>780</v>
      </c>
      <c r="B1" s="73"/>
      <c r="C1" s="75"/>
      <c r="D1" s="75"/>
      <c r="G1" s="75"/>
      <c r="H1" s="75"/>
      <c r="I1" s="75"/>
      <c r="J1" s="75"/>
      <c r="M1" s="75"/>
      <c r="N1" s="75"/>
      <c r="O1" s="75"/>
      <c r="P1" s="75"/>
    </row>
    <row r="2" s="70" customFormat="1" ht="21" customHeight="1" spans="1:16">
      <c r="A2" s="133" t="s">
        <v>781</v>
      </c>
      <c r="B2" s="133"/>
      <c r="C2" s="133"/>
      <c r="D2" s="133"/>
      <c r="E2" s="133"/>
      <c r="F2" s="133"/>
      <c r="G2" s="133"/>
      <c r="H2" s="133"/>
      <c r="I2" s="133"/>
      <c r="J2" s="133"/>
      <c r="K2" s="133"/>
      <c r="L2" s="133"/>
      <c r="M2" s="133"/>
      <c r="N2" s="133"/>
      <c r="O2" s="133"/>
      <c r="P2" s="133"/>
    </row>
    <row r="3" s="69" customFormat="1" ht="18" customHeight="1" spans="1:16">
      <c r="A3" s="134" t="s">
        <v>64</v>
      </c>
      <c r="B3" s="134"/>
      <c r="C3" s="134"/>
      <c r="D3" s="75"/>
      <c r="G3" s="75"/>
      <c r="H3" s="75"/>
      <c r="I3" s="75"/>
      <c r="J3" s="75"/>
      <c r="M3" s="75"/>
      <c r="N3" s="75"/>
      <c r="O3" s="75"/>
      <c r="P3" s="76" t="s">
        <v>65</v>
      </c>
    </row>
    <row r="4" ht="26.25" customHeight="1" spans="1:16">
      <c r="A4" s="77" t="s">
        <v>758</v>
      </c>
      <c r="B4" s="78" t="s">
        <v>782</v>
      </c>
      <c r="C4" s="78" t="s">
        <v>783</v>
      </c>
      <c r="D4" s="78"/>
      <c r="E4" s="78"/>
      <c r="F4" s="78"/>
      <c r="G4" s="78"/>
      <c r="H4" s="78"/>
      <c r="I4" s="78" t="s">
        <v>784</v>
      </c>
      <c r="J4" s="144" t="s">
        <v>785</v>
      </c>
      <c r="K4" s="78" t="s">
        <v>786</v>
      </c>
      <c r="L4" s="78" t="s">
        <v>786</v>
      </c>
      <c r="M4" s="78"/>
      <c r="N4" s="78"/>
      <c r="O4" s="78" t="s">
        <v>679</v>
      </c>
      <c r="P4" s="79" t="s">
        <v>762</v>
      </c>
    </row>
    <row r="5" ht="18" customHeight="1" spans="1:16">
      <c r="A5" s="80"/>
      <c r="B5" s="81"/>
      <c r="C5" s="81" t="s">
        <v>763</v>
      </c>
      <c r="D5" s="81" t="s">
        <v>764</v>
      </c>
      <c r="E5" s="81" t="s">
        <v>787</v>
      </c>
      <c r="F5" s="81" t="s">
        <v>788</v>
      </c>
      <c r="G5" s="81" t="s">
        <v>270</v>
      </c>
      <c r="H5" s="81"/>
      <c r="I5" s="81"/>
      <c r="J5" s="145" t="s">
        <v>789</v>
      </c>
      <c r="K5" s="145" t="s">
        <v>185</v>
      </c>
      <c r="L5" s="145" t="s">
        <v>187</v>
      </c>
      <c r="M5" s="81" t="s">
        <v>270</v>
      </c>
      <c r="N5" s="81"/>
      <c r="O5" s="81"/>
      <c r="P5" s="82"/>
    </row>
    <row r="6" ht="18" customHeight="1" spans="1:16">
      <c r="A6" s="80"/>
      <c r="B6" s="81"/>
      <c r="C6" s="81"/>
      <c r="D6" s="81"/>
      <c r="E6" s="81"/>
      <c r="F6" s="81"/>
      <c r="G6" s="81" t="s">
        <v>654</v>
      </c>
      <c r="H6" s="81" t="s">
        <v>762</v>
      </c>
      <c r="I6" s="81"/>
      <c r="J6" s="145"/>
      <c r="K6" s="145"/>
      <c r="L6" s="145"/>
      <c r="M6" s="81" t="s">
        <v>654</v>
      </c>
      <c r="N6" s="81" t="s">
        <v>762</v>
      </c>
      <c r="O6" s="81"/>
      <c r="P6" s="82"/>
    </row>
    <row r="7" ht="22.5" customHeight="1" spans="1:16">
      <c r="A7" s="80" t="s">
        <v>276</v>
      </c>
      <c r="B7" s="81">
        <v>1</v>
      </c>
      <c r="C7" s="81">
        <v>2</v>
      </c>
      <c r="D7" s="81">
        <v>3</v>
      </c>
      <c r="E7" s="81">
        <v>4</v>
      </c>
      <c r="F7" s="81">
        <v>5</v>
      </c>
      <c r="G7" s="81">
        <v>6</v>
      </c>
      <c r="H7" s="81">
        <v>7</v>
      </c>
      <c r="I7" s="81">
        <v>8</v>
      </c>
      <c r="J7" s="81">
        <v>9</v>
      </c>
      <c r="K7" s="81">
        <v>10</v>
      </c>
      <c r="L7" s="81">
        <v>11</v>
      </c>
      <c r="M7" s="81">
        <v>12</v>
      </c>
      <c r="N7" s="81">
        <v>13</v>
      </c>
      <c r="O7" s="81">
        <v>14</v>
      </c>
      <c r="P7" s="82">
        <v>15</v>
      </c>
    </row>
    <row r="8" ht="22.5" customHeight="1" spans="1:16">
      <c r="A8" s="135" t="s">
        <v>790</v>
      </c>
      <c r="B8" s="136">
        <v>0</v>
      </c>
      <c r="C8" s="137">
        <v>0</v>
      </c>
      <c r="D8" s="137">
        <v>0</v>
      </c>
      <c r="E8" s="137">
        <v>0</v>
      </c>
      <c r="F8" s="137">
        <v>0</v>
      </c>
      <c r="G8" s="137">
        <v>0</v>
      </c>
      <c r="H8" s="138" t="s">
        <v>329</v>
      </c>
      <c r="I8" s="146">
        <f>SUM(B8:G8)</f>
        <v>0</v>
      </c>
      <c r="J8" s="137">
        <v>0</v>
      </c>
      <c r="K8" s="137">
        <v>0</v>
      </c>
      <c r="L8" s="137">
        <v>0</v>
      </c>
      <c r="M8" s="137">
        <v>0</v>
      </c>
      <c r="N8" s="138" t="s">
        <v>329</v>
      </c>
      <c r="O8" s="137">
        <v>0</v>
      </c>
      <c r="P8" s="147" t="s">
        <v>329</v>
      </c>
    </row>
    <row r="9" ht="22.5" customHeight="1" spans="1:16">
      <c r="A9" s="139" t="s">
        <v>791</v>
      </c>
      <c r="B9" s="140">
        <v>0</v>
      </c>
      <c r="C9" s="141">
        <v>0</v>
      </c>
      <c r="D9" s="141">
        <v>0</v>
      </c>
      <c r="E9" s="141">
        <v>0</v>
      </c>
      <c r="F9" s="141">
        <v>0</v>
      </c>
      <c r="G9" s="141">
        <v>0</v>
      </c>
      <c r="H9" s="142" t="s">
        <v>329</v>
      </c>
      <c r="I9" s="148">
        <f>SUM(B9:G9)</f>
        <v>0</v>
      </c>
      <c r="J9" s="149">
        <v>0</v>
      </c>
      <c r="K9" s="141">
        <v>0</v>
      </c>
      <c r="L9" s="141">
        <v>0</v>
      </c>
      <c r="M9" s="141">
        <v>0</v>
      </c>
      <c r="N9" s="142" t="s">
        <v>329</v>
      </c>
      <c r="O9" s="141">
        <v>0</v>
      </c>
      <c r="P9" s="150" t="s">
        <v>329</v>
      </c>
    </row>
    <row r="10" ht="211.9" customHeight="1" spans="1:24">
      <c r="A10" s="143" t="s">
        <v>792</v>
      </c>
      <c r="B10" s="143"/>
      <c r="C10" s="143"/>
      <c r="D10" s="143"/>
      <c r="E10" s="143"/>
      <c r="F10" s="143"/>
      <c r="G10" s="143"/>
      <c r="H10" s="143"/>
      <c r="I10" s="143"/>
      <c r="J10" s="143"/>
      <c r="K10" s="143"/>
      <c r="L10" s="143"/>
      <c r="M10" s="143"/>
      <c r="N10" s="143"/>
      <c r="O10" s="143"/>
      <c r="P10" s="143"/>
      <c r="Q10" s="113"/>
      <c r="R10" s="113"/>
      <c r="S10" s="113"/>
      <c r="T10" s="113"/>
      <c r="U10" s="113"/>
      <c r="V10" s="113"/>
      <c r="W10" s="113"/>
      <c r="X10" s="113"/>
    </row>
  </sheetData>
  <mergeCells count="19">
    <mergeCell ref="A2:P2"/>
    <mergeCell ref="A3:C3"/>
    <mergeCell ref="C4:H4"/>
    <mergeCell ref="K4:N4"/>
    <mergeCell ref="G5:H5"/>
    <mergeCell ref="M5:N5"/>
    <mergeCell ref="A10:P10"/>
    <mergeCell ref="A4:A6"/>
    <mergeCell ref="B4:B6"/>
    <mergeCell ref="C5:C6"/>
    <mergeCell ref="D5:D6"/>
    <mergeCell ref="E5:E6"/>
    <mergeCell ref="F5:F6"/>
    <mergeCell ref="I4:I6"/>
    <mergeCell ref="J5:J6"/>
    <mergeCell ref="K5:K6"/>
    <mergeCell ref="L5:L6"/>
    <mergeCell ref="O4:O6"/>
    <mergeCell ref="P4:P6"/>
  </mergeCells>
  <printOptions horizontalCentered="1" verticalCentered="1"/>
  <pageMargins left="0.52" right="0.1" top="1.25" bottom="0.78" header="0.63" footer="0.31"/>
  <pageSetup paperSize="8" scale="75" orientation="landscape" blackAndWhite="1" useFirstPageNumber="1"/>
  <headerFooter>
    <oddHeader>&amp;L
&amp;16&amp;"Calibri"&amp;K000000编制单位：朔州市红十字会&amp;C
&amp;21&amp;"Calibri"&amp;B&amp;K000000非财政拨款结余和专用结余年初年末变动情况表 </oddHead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2"/>
  <sheetViews>
    <sheetView showGridLines="0" workbookViewId="0">
      <pane ySplit="5" topLeftCell="A54" activePane="bottomLeft" state="frozen"/>
      <selection/>
      <selection pane="bottomLeft" activeCell="A1" sqref="A1:G1"/>
    </sheetView>
  </sheetViews>
  <sheetFormatPr defaultColWidth="7.75" defaultRowHeight="15" customHeight="1" outlineLevelCol="6"/>
  <cols>
    <col min="1" max="1" width="32.5" customWidth="1"/>
    <col min="2" max="2" width="3.5" customWidth="1"/>
    <col min="3" max="6" width="18.75" customWidth="1"/>
    <col min="7" max="7" width="18.75" style="114" customWidth="1"/>
  </cols>
  <sheetData>
    <row r="1" s="69" customFormat="1" ht="18" customHeight="1" spans="1:7">
      <c r="A1" s="73" t="s">
        <v>793</v>
      </c>
      <c r="B1" s="73"/>
      <c r="C1" s="73"/>
      <c r="D1" s="73"/>
      <c r="E1" s="73"/>
      <c r="F1" s="73"/>
      <c r="G1" s="115"/>
    </row>
    <row r="2" s="101" customFormat="1" ht="21" customHeight="1" spans="1:7">
      <c r="A2" s="74" t="s">
        <v>794</v>
      </c>
      <c r="B2" s="74"/>
      <c r="C2" s="74"/>
      <c r="D2" s="74"/>
      <c r="E2" s="74"/>
      <c r="F2" s="74"/>
      <c r="G2" s="116"/>
    </row>
    <row r="3" s="69" customFormat="1" ht="18" customHeight="1" spans="1:7">
      <c r="A3" s="75" t="s">
        <v>64</v>
      </c>
      <c r="B3" s="75"/>
      <c r="C3" s="75"/>
      <c r="D3" s="75"/>
      <c r="E3" s="75"/>
      <c r="F3" s="75"/>
      <c r="G3" s="117" t="s">
        <v>65</v>
      </c>
    </row>
    <row r="4" ht="22.5" customHeight="1" spans="1:7">
      <c r="A4" s="77" t="s">
        <v>795</v>
      </c>
      <c r="B4" s="78" t="s">
        <v>69</v>
      </c>
      <c r="C4" s="78" t="s">
        <v>796</v>
      </c>
      <c r="D4" s="78" t="s">
        <v>797</v>
      </c>
      <c r="E4" s="78" t="s">
        <v>798</v>
      </c>
      <c r="F4" s="78" t="s">
        <v>799</v>
      </c>
      <c r="G4" s="118" t="s">
        <v>800</v>
      </c>
    </row>
    <row r="5" ht="22.5" customHeight="1" spans="1:7">
      <c r="A5" s="80" t="s">
        <v>75</v>
      </c>
      <c r="B5" s="78"/>
      <c r="C5" s="81">
        <v>1</v>
      </c>
      <c r="D5" s="81">
        <v>2</v>
      </c>
      <c r="E5" s="81">
        <v>3</v>
      </c>
      <c r="F5" s="81">
        <v>4</v>
      </c>
      <c r="G5" s="105">
        <v>5</v>
      </c>
    </row>
    <row r="6" ht="22.5" customHeight="1" spans="1:7">
      <c r="A6" s="119" t="s">
        <v>801</v>
      </c>
      <c r="B6" s="81">
        <v>1</v>
      </c>
      <c r="C6" s="38" t="s">
        <v>126</v>
      </c>
      <c r="D6" s="38" t="s">
        <v>126</v>
      </c>
      <c r="E6" s="38" t="s">
        <v>126</v>
      </c>
      <c r="F6" s="38" t="s">
        <v>126</v>
      </c>
      <c r="G6" s="120" t="s">
        <v>126</v>
      </c>
    </row>
    <row r="7" ht="22.5" customHeight="1" spans="1:7">
      <c r="A7" s="121" t="s">
        <v>802</v>
      </c>
      <c r="B7" s="81">
        <v>2</v>
      </c>
      <c r="C7" s="84">
        <v>1929167.2</v>
      </c>
      <c r="D7" s="122">
        <v>3404495.61</v>
      </c>
      <c r="E7" s="84">
        <f t="shared" ref="E7:E25" si="0">C7-D7</f>
        <v>-1475328.41</v>
      </c>
      <c r="F7" s="123">
        <f>ROUND(IF(D$7=0,"",E7/D7*100),1)</f>
        <v>-43.3</v>
      </c>
      <c r="G7" s="107" t="s">
        <v>803</v>
      </c>
    </row>
    <row r="8" ht="22.5" customHeight="1" spans="1:7">
      <c r="A8" s="121" t="s">
        <v>804</v>
      </c>
      <c r="B8" s="81">
        <v>3</v>
      </c>
      <c r="C8" s="84">
        <v>1866016.24</v>
      </c>
      <c r="D8" s="122">
        <v>1507373.27</v>
      </c>
      <c r="E8" s="84">
        <f t="shared" si="0"/>
        <v>358642.97</v>
      </c>
      <c r="F8" s="123">
        <f>ROUND(IF(D$8=0,"",E8/D8*100),1)</f>
        <v>23.8</v>
      </c>
      <c r="G8" s="107" t="s">
        <v>803</v>
      </c>
    </row>
    <row r="9" ht="22.5" customHeight="1" spans="1:7">
      <c r="A9" s="121" t="s">
        <v>805</v>
      </c>
      <c r="B9" s="81">
        <v>4</v>
      </c>
      <c r="C9" s="84">
        <v>0</v>
      </c>
      <c r="D9" s="122">
        <v>0</v>
      </c>
      <c r="E9" s="84">
        <f t="shared" si="0"/>
        <v>0</v>
      </c>
      <c r="F9" s="123" t="e">
        <f>ROUND(IF(D$9=0,"",E9/D9*100),1)</f>
        <v>#VALUE!</v>
      </c>
      <c r="G9" s="107" t="s">
        <v>329</v>
      </c>
    </row>
    <row r="10" ht="22.5" customHeight="1" spans="1:7">
      <c r="A10" s="121" t="s">
        <v>806</v>
      </c>
      <c r="B10" s="81">
        <v>5</v>
      </c>
      <c r="C10" s="84">
        <v>0</v>
      </c>
      <c r="D10" s="122">
        <v>0</v>
      </c>
      <c r="E10" s="84">
        <f t="shared" si="0"/>
        <v>0</v>
      </c>
      <c r="F10" s="123" t="e">
        <f>ROUND(IF(D$10=0,"",E10/D10*100),1)</f>
        <v>#VALUE!</v>
      </c>
      <c r="G10" s="107" t="s">
        <v>329</v>
      </c>
    </row>
    <row r="11" ht="22.5" customHeight="1" spans="1:7">
      <c r="A11" s="121" t="s">
        <v>807</v>
      </c>
      <c r="B11" s="81">
        <v>6</v>
      </c>
      <c r="C11" s="84">
        <v>0</v>
      </c>
      <c r="D11" s="122">
        <v>0</v>
      </c>
      <c r="E11" s="84">
        <f t="shared" si="0"/>
        <v>0</v>
      </c>
      <c r="F11" s="123" t="e">
        <f>ROUND(IF(D$11=0,"",E11/D11*100),1)</f>
        <v>#VALUE!</v>
      </c>
      <c r="G11" s="107" t="s">
        <v>329</v>
      </c>
    </row>
    <row r="12" ht="22.5" customHeight="1" spans="1:7">
      <c r="A12" s="121" t="s">
        <v>808</v>
      </c>
      <c r="B12" s="81">
        <v>7</v>
      </c>
      <c r="C12" s="84">
        <v>0</v>
      </c>
      <c r="D12" s="122">
        <v>0</v>
      </c>
      <c r="E12" s="84">
        <f t="shared" si="0"/>
        <v>0</v>
      </c>
      <c r="F12" s="123" t="e">
        <f>ROUND(IF(D$12=0,"",E12/D12*100),1)</f>
        <v>#VALUE!</v>
      </c>
      <c r="G12" s="107" t="s">
        <v>329</v>
      </c>
    </row>
    <row r="13" ht="22.5" customHeight="1" spans="1:7">
      <c r="A13" s="121" t="s">
        <v>809</v>
      </c>
      <c r="B13" s="81">
        <v>8</v>
      </c>
      <c r="C13" s="84">
        <v>63150.96</v>
      </c>
      <c r="D13" s="122">
        <v>1897122.34</v>
      </c>
      <c r="E13" s="84">
        <f t="shared" si="0"/>
        <v>-1833971.38</v>
      </c>
      <c r="F13" s="123">
        <f>ROUND(IF(D$13=0,"",E13/D13*100),1)</f>
        <v>-96.7</v>
      </c>
      <c r="G13" s="107" t="s">
        <v>810</v>
      </c>
    </row>
    <row r="14" ht="22.5" customHeight="1" spans="1:7">
      <c r="A14" s="121" t="s">
        <v>811</v>
      </c>
      <c r="B14" s="81">
        <v>9</v>
      </c>
      <c r="C14" s="84">
        <v>2006247.19</v>
      </c>
      <c r="D14" s="122">
        <v>3547378.12</v>
      </c>
      <c r="E14" s="84">
        <f t="shared" si="0"/>
        <v>-1541130.93</v>
      </c>
      <c r="F14" s="123">
        <f>ROUND(IF(D$14=0,"",E14/D14*100),1)</f>
        <v>-43.4</v>
      </c>
      <c r="G14" s="107" t="s">
        <v>803</v>
      </c>
    </row>
    <row r="15" ht="22.5" customHeight="1" spans="1:7">
      <c r="A15" s="121" t="s">
        <v>812</v>
      </c>
      <c r="B15" s="81">
        <v>10</v>
      </c>
      <c r="C15" s="84">
        <v>766234.4</v>
      </c>
      <c r="D15" s="122">
        <v>2417927.33</v>
      </c>
      <c r="E15" s="84">
        <f t="shared" si="0"/>
        <v>-1651692.93</v>
      </c>
      <c r="F15" s="123">
        <f>ROUND(IF(D$15=0,"",E15/D15*100),1)</f>
        <v>-68.3</v>
      </c>
      <c r="G15" s="107" t="s">
        <v>810</v>
      </c>
    </row>
    <row r="16" ht="22.5" customHeight="1" spans="1:7">
      <c r="A16" s="121" t="s">
        <v>813</v>
      </c>
      <c r="B16" s="81">
        <v>11</v>
      </c>
      <c r="C16" s="84">
        <v>689335.24</v>
      </c>
      <c r="D16" s="122">
        <v>2251592.72</v>
      </c>
      <c r="E16" s="84">
        <f t="shared" si="0"/>
        <v>-1562257.48</v>
      </c>
      <c r="F16" s="123">
        <f>ROUND(IF(D$16=0,"",E16/D16*100),1)</f>
        <v>-69.4</v>
      </c>
      <c r="G16" s="107" t="s">
        <v>810</v>
      </c>
    </row>
    <row r="17" ht="22.5" customHeight="1" spans="1:7">
      <c r="A17" s="121" t="s">
        <v>814</v>
      </c>
      <c r="B17" s="81">
        <v>12</v>
      </c>
      <c r="C17" s="84">
        <v>76899.16</v>
      </c>
      <c r="D17" s="122">
        <v>166334.61</v>
      </c>
      <c r="E17" s="84">
        <f t="shared" si="0"/>
        <v>-89435.45</v>
      </c>
      <c r="F17" s="123">
        <f>ROUND(IF(D$17=0,"",E17/D17*100),1)</f>
        <v>-53.8</v>
      </c>
      <c r="G17" s="107" t="s">
        <v>815</v>
      </c>
    </row>
    <row r="18" ht="22.5" customHeight="1" spans="1:7">
      <c r="A18" s="121" t="s">
        <v>816</v>
      </c>
      <c r="B18" s="81">
        <v>13</v>
      </c>
      <c r="C18" s="84">
        <v>1240012.79</v>
      </c>
      <c r="D18" s="122">
        <v>1129450.79</v>
      </c>
      <c r="E18" s="84">
        <f t="shared" si="0"/>
        <v>110562</v>
      </c>
      <c r="F18" s="123">
        <f>ROUND(IF(D$18=0,"",E18/D18*100),1)</f>
        <v>9.8</v>
      </c>
      <c r="G18" s="107" t="s">
        <v>817</v>
      </c>
    </row>
    <row r="19" ht="22.5" customHeight="1" spans="1:7">
      <c r="A19" s="121" t="s">
        <v>818</v>
      </c>
      <c r="B19" s="81">
        <v>14</v>
      </c>
      <c r="C19" s="84">
        <v>0</v>
      </c>
      <c r="D19" s="122">
        <v>0</v>
      </c>
      <c r="E19" s="84">
        <f t="shared" si="0"/>
        <v>0</v>
      </c>
      <c r="F19" s="123" t="e">
        <f>ROUND(IF(D$19=0,"",E19/D19*100),1)</f>
        <v>#VALUE!</v>
      </c>
      <c r="G19" s="107" t="s">
        <v>329</v>
      </c>
    </row>
    <row r="20" ht="22.5" customHeight="1" spans="1:7">
      <c r="A20" s="121" t="s">
        <v>819</v>
      </c>
      <c r="B20" s="81">
        <v>15</v>
      </c>
      <c r="C20" s="84">
        <v>0</v>
      </c>
      <c r="D20" s="122">
        <v>0</v>
      </c>
      <c r="E20" s="84">
        <f t="shared" si="0"/>
        <v>0</v>
      </c>
      <c r="F20" s="123" t="e">
        <f>ROUND(IF(D$20=0,"",E20/D20*100),1)</f>
        <v>#VALUE!</v>
      </c>
      <c r="G20" s="107" t="s">
        <v>329</v>
      </c>
    </row>
    <row r="21" ht="22.5" customHeight="1" spans="1:7">
      <c r="A21" s="121" t="s">
        <v>820</v>
      </c>
      <c r="B21" s="81">
        <v>16</v>
      </c>
      <c r="C21" s="84">
        <v>156607.81</v>
      </c>
      <c r="D21" s="122">
        <v>710672.88</v>
      </c>
      <c r="E21" s="84">
        <f t="shared" si="0"/>
        <v>-554065.07</v>
      </c>
      <c r="F21" s="123">
        <f>ROUND(IF(D$21=0,"",E21/D21*100),1)</f>
        <v>-78</v>
      </c>
      <c r="G21" s="107" t="s">
        <v>810</v>
      </c>
    </row>
    <row r="22" ht="22.5" customHeight="1" spans="1:7">
      <c r="A22" s="121" t="s">
        <v>821</v>
      </c>
      <c r="B22" s="81">
        <v>17</v>
      </c>
      <c r="C22" s="84">
        <v>0</v>
      </c>
      <c r="D22" s="122">
        <v>67936.68</v>
      </c>
      <c r="E22" s="84">
        <f t="shared" si="0"/>
        <v>-67936.68</v>
      </c>
      <c r="F22" s="123">
        <f>ROUND(IF(D$22=0,"",E22/D22*100),1)</f>
        <v>-100</v>
      </c>
      <c r="G22" s="107" t="s">
        <v>822</v>
      </c>
    </row>
    <row r="23" ht="22.5" customHeight="1" spans="1:7">
      <c r="A23" s="121" t="s">
        <v>805</v>
      </c>
      <c r="B23" s="81">
        <v>18</v>
      </c>
      <c r="C23" s="84">
        <v>0</v>
      </c>
      <c r="D23" s="122">
        <v>0</v>
      </c>
      <c r="E23" s="84">
        <f t="shared" si="0"/>
        <v>0</v>
      </c>
      <c r="F23" s="123" t="e">
        <f>ROUND(IF(D$23=0,"",E23/D23*100),1)</f>
        <v>#VALUE!</v>
      </c>
      <c r="G23" s="107" t="s">
        <v>329</v>
      </c>
    </row>
    <row r="24" ht="22.5" customHeight="1" spans="1:7">
      <c r="A24" s="121" t="s">
        <v>806</v>
      </c>
      <c r="B24" s="81">
        <v>19</v>
      </c>
      <c r="C24" s="84">
        <v>0</v>
      </c>
      <c r="D24" s="122">
        <v>0</v>
      </c>
      <c r="E24" s="84">
        <f t="shared" si="0"/>
        <v>0</v>
      </c>
      <c r="F24" s="123" t="e">
        <f>ROUND(IF(D$24=0,"",E24/D24*100),1)</f>
        <v>#VALUE!</v>
      </c>
      <c r="G24" s="107" t="s">
        <v>329</v>
      </c>
    </row>
    <row r="25" ht="22.5" customHeight="1" spans="1:7">
      <c r="A25" s="121" t="s">
        <v>823</v>
      </c>
      <c r="B25" s="81">
        <v>20</v>
      </c>
      <c r="C25" s="84">
        <v>156607.81</v>
      </c>
      <c r="D25" s="122">
        <v>642736.2</v>
      </c>
      <c r="E25" s="84">
        <f t="shared" si="0"/>
        <v>-486128.39</v>
      </c>
      <c r="F25" s="123">
        <f>ROUND(IF(D$25=0,"",E25/D25*100),1)</f>
        <v>-75.6</v>
      </c>
      <c r="G25" s="107" t="s">
        <v>810</v>
      </c>
    </row>
    <row r="26" ht="22.5" customHeight="1" spans="1:7">
      <c r="A26" s="119" t="s">
        <v>824</v>
      </c>
      <c r="B26" s="81">
        <v>21</v>
      </c>
      <c r="C26" s="38" t="s">
        <v>126</v>
      </c>
      <c r="D26" s="38" t="s">
        <v>126</v>
      </c>
      <c r="E26" s="38" t="s">
        <v>126</v>
      </c>
      <c r="F26" s="38" t="s">
        <v>126</v>
      </c>
      <c r="G26" s="106" t="s">
        <v>126</v>
      </c>
    </row>
    <row r="27" ht="22.5" customHeight="1" spans="1:7">
      <c r="A27" s="121" t="s">
        <v>825</v>
      </c>
      <c r="B27" s="81">
        <v>22</v>
      </c>
      <c r="C27" s="84">
        <v>403703.15</v>
      </c>
      <c r="D27" s="122">
        <v>710672.88</v>
      </c>
      <c r="E27" s="84">
        <f>C27-D27</f>
        <v>-306969.73</v>
      </c>
      <c r="F27" s="123">
        <f>ROUND(IF(D$27=0,"",E27/D27*100),1)</f>
        <v>-43.2</v>
      </c>
      <c r="G27" s="107" t="s">
        <v>810</v>
      </c>
    </row>
    <row r="28" ht="22.5" customHeight="1" spans="1:7">
      <c r="A28" s="121" t="s">
        <v>826</v>
      </c>
      <c r="B28" s="81">
        <v>23</v>
      </c>
      <c r="C28" s="84">
        <v>0</v>
      </c>
      <c r="D28" s="122">
        <v>0</v>
      </c>
      <c r="E28" s="84">
        <f>C28-D28</f>
        <v>0</v>
      </c>
      <c r="F28" s="123" t="e">
        <f>ROUND(IF(D$28=0,"",E28/D28*100),1)</f>
        <v>#VALUE!</v>
      </c>
      <c r="G28" s="107" t="s">
        <v>329</v>
      </c>
    </row>
    <row r="29" ht="22.5" customHeight="1" spans="1:7">
      <c r="A29" s="121" t="s">
        <v>827</v>
      </c>
      <c r="B29" s="81">
        <v>24</v>
      </c>
      <c r="C29" s="84">
        <v>452979</v>
      </c>
      <c r="D29" s="122">
        <v>452979</v>
      </c>
      <c r="E29" s="84">
        <f>C29-D29</f>
        <v>0</v>
      </c>
      <c r="F29" s="123">
        <f>ROUND(IF(D$29=0,"",E29/D29*100),1)</f>
        <v>0</v>
      </c>
      <c r="G29" s="107" t="s">
        <v>329</v>
      </c>
    </row>
    <row r="30" ht="22.5" customHeight="1" spans="1:7">
      <c r="A30" s="119" t="s">
        <v>828</v>
      </c>
      <c r="B30" s="81">
        <v>25</v>
      </c>
      <c r="C30" s="38" t="s">
        <v>126</v>
      </c>
      <c r="D30" s="38" t="s">
        <v>126</v>
      </c>
      <c r="E30" s="38" t="s">
        <v>126</v>
      </c>
      <c r="F30" s="38" t="s">
        <v>126</v>
      </c>
      <c r="G30" s="106" t="s">
        <v>126</v>
      </c>
    </row>
    <row r="31" ht="22.5" customHeight="1" spans="1:7">
      <c r="A31" s="121" t="s">
        <v>829</v>
      </c>
      <c r="B31" s="81">
        <v>26</v>
      </c>
      <c r="C31" s="124">
        <v>1</v>
      </c>
      <c r="D31" s="125">
        <v>1</v>
      </c>
      <c r="E31" s="124">
        <f t="shared" ref="E31:E43" si="1">C31-D31</f>
        <v>0</v>
      </c>
      <c r="F31" s="123">
        <f>ROUND(IF(D$31=0,"",E31/D31*100),1)</f>
        <v>0</v>
      </c>
      <c r="G31" s="107" t="s">
        <v>329</v>
      </c>
    </row>
    <row r="32" ht="22.5" customHeight="1" spans="1:7">
      <c r="A32" s="121" t="s">
        <v>830</v>
      </c>
      <c r="B32" s="81">
        <v>27</v>
      </c>
      <c r="C32" s="124">
        <v>1</v>
      </c>
      <c r="D32" s="125">
        <v>1</v>
      </c>
      <c r="E32" s="124">
        <f t="shared" si="1"/>
        <v>0</v>
      </c>
      <c r="F32" s="123">
        <f>ROUND(IF(D$32=0,"",E32/D32*100),1)</f>
        <v>0</v>
      </c>
      <c r="G32" s="107" t="s">
        <v>329</v>
      </c>
    </row>
    <row r="33" ht="22.5" customHeight="1" spans="1:7">
      <c r="A33" s="121" t="s">
        <v>831</v>
      </c>
      <c r="B33" s="81">
        <v>28</v>
      </c>
      <c r="C33" s="124">
        <v>5</v>
      </c>
      <c r="D33" s="125">
        <v>4</v>
      </c>
      <c r="E33" s="124">
        <f t="shared" si="1"/>
        <v>1</v>
      </c>
      <c r="F33" s="123">
        <f>ROUND(IF(D$33=0,"",E33/D33*100),1)</f>
        <v>25</v>
      </c>
      <c r="G33" s="107" t="s">
        <v>832</v>
      </c>
    </row>
    <row r="34" ht="22.5" customHeight="1" spans="1:7">
      <c r="A34" s="121" t="s">
        <v>833</v>
      </c>
      <c r="B34" s="81">
        <v>29</v>
      </c>
      <c r="C34" s="124">
        <v>0</v>
      </c>
      <c r="D34" s="125">
        <v>0</v>
      </c>
      <c r="E34" s="124">
        <f t="shared" si="1"/>
        <v>0</v>
      </c>
      <c r="F34" s="123" t="e">
        <f>ROUND(IF(D$34=0,"",E34/D34*100),1)</f>
        <v>#VALUE!</v>
      </c>
      <c r="G34" s="107" t="s">
        <v>329</v>
      </c>
    </row>
    <row r="35" ht="22.5" customHeight="1" spans="1:7">
      <c r="A35" s="121" t="s">
        <v>834</v>
      </c>
      <c r="B35" s="81">
        <v>30</v>
      </c>
      <c r="C35" s="124">
        <v>5</v>
      </c>
      <c r="D35" s="125">
        <v>4</v>
      </c>
      <c r="E35" s="124">
        <f t="shared" si="1"/>
        <v>1</v>
      </c>
      <c r="F35" s="123">
        <f>ROUND(IF(D$35=0,"",E35/D35*100),1)</f>
        <v>25</v>
      </c>
      <c r="G35" s="107" t="s">
        <v>832</v>
      </c>
    </row>
    <row r="36" ht="22.5" customHeight="1" spans="1:7">
      <c r="A36" s="121" t="s">
        <v>835</v>
      </c>
      <c r="B36" s="81">
        <v>31</v>
      </c>
      <c r="C36" s="124">
        <v>0</v>
      </c>
      <c r="D36" s="125">
        <v>0</v>
      </c>
      <c r="E36" s="124">
        <f t="shared" si="1"/>
        <v>0</v>
      </c>
      <c r="F36" s="123" t="e">
        <f>ROUND(IF(D$36=0,"",E36/D36*100),1)</f>
        <v>#VALUE!</v>
      </c>
      <c r="G36" s="107" t="s">
        <v>329</v>
      </c>
    </row>
    <row r="37" ht="22.5" customHeight="1" spans="1:7">
      <c r="A37" s="121" t="s">
        <v>836</v>
      </c>
      <c r="B37" s="81">
        <v>32</v>
      </c>
      <c r="C37" s="124">
        <v>0</v>
      </c>
      <c r="D37" s="125">
        <v>0</v>
      </c>
      <c r="E37" s="124">
        <f t="shared" si="1"/>
        <v>0</v>
      </c>
      <c r="F37" s="123" t="e">
        <f>ROUND(IF(D$37=0,"",E37/D37*100),1)</f>
        <v>#VALUE!</v>
      </c>
      <c r="G37" s="107" t="s">
        <v>329</v>
      </c>
    </row>
    <row r="38" ht="22.5" customHeight="1" spans="1:7">
      <c r="A38" s="121" t="s">
        <v>837</v>
      </c>
      <c r="B38" s="81">
        <v>33</v>
      </c>
      <c r="C38" s="124">
        <v>0</v>
      </c>
      <c r="D38" s="125">
        <v>0</v>
      </c>
      <c r="E38" s="124">
        <f t="shared" si="1"/>
        <v>0</v>
      </c>
      <c r="F38" s="123" t="e">
        <f>ROUND(IF(D$38=0,"",E38/D38*100),1)</f>
        <v>#VALUE!</v>
      </c>
      <c r="G38" s="107" t="s">
        <v>329</v>
      </c>
    </row>
    <row r="39" ht="22.5" customHeight="1" spans="1:7">
      <c r="A39" s="121" t="s">
        <v>838</v>
      </c>
      <c r="B39" s="81">
        <v>34</v>
      </c>
      <c r="C39" s="124">
        <v>0</v>
      </c>
      <c r="D39" s="125">
        <v>0</v>
      </c>
      <c r="E39" s="124">
        <f t="shared" si="1"/>
        <v>0</v>
      </c>
      <c r="F39" s="123" t="e">
        <f>ROUND(IF(D$39=0,"",E39/D39*100),1)</f>
        <v>#VALUE!</v>
      </c>
      <c r="G39" s="107" t="s">
        <v>329</v>
      </c>
    </row>
    <row r="40" ht="22.5" customHeight="1" spans="1:7">
      <c r="A40" s="121" t="s">
        <v>839</v>
      </c>
      <c r="B40" s="81">
        <v>35</v>
      </c>
      <c r="C40" s="124">
        <v>0</v>
      </c>
      <c r="D40" s="125">
        <v>0</v>
      </c>
      <c r="E40" s="124">
        <f t="shared" si="1"/>
        <v>0</v>
      </c>
      <c r="F40" s="123" t="e">
        <f>ROUND(IF(D$40=0,"",E40/D40*100),1)</f>
        <v>#VALUE!</v>
      </c>
      <c r="G40" s="107" t="s">
        <v>329</v>
      </c>
    </row>
    <row r="41" ht="22.5" customHeight="1" spans="1:7">
      <c r="A41" s="121" t="s">
        <v>840</v>
      </c>
      <c r="B41" s="81">
        <v>36</v>
      </c>
      <c r="C41" s="124">
        <v>0</v>
      </c>
      <c r="D41" s="125">
        <v>0</v>
      </c>
      <c r="E41" s="124">
        <f t="shared" si="1"/>
        <v>0</v>
      </c>
      <c r="F41" s="123" t="e">
        <f>ROUND(IF(D$41=0,"",E41/D41*100),1)</f>
        <v>#VALUE!</v>
      </c>
      <c r="G41" s="107" t="s">
        <v>329</v>
      </c>
    </row>
    <row r="42" ht="22.5" customHeight="1" spans="1:7">
      <c r="A42" s="121" t="s">
        <v>841</v>
      </c>
      <c r="B42" s="81">
        <v>37</v>
      </c>
      <c r="C42" s="124">
        <v>2</v>
      </c>
      <c r="D42" s="125">
        <v>2</v>
      </c>
      <c r="E42" s="124">
        <f t="shared" si="1"/>
        <v>0</v>
      </c>
      <c r="F42" s="123">
        <f>ROUND(IF(D$42=0,"",E42/D42*100),1)</f>
        <v>0</v>
      </c>
      <c r="G42" s="107" t="s">
        <v>329</v>
      </c>
    </row>
    <row r="43" ht="22.5" customHeight="1" spans="1:7">
      <c r="A43" s="121" t="s">
        <v>842</v>
      </c>
      <c r="B43" s="81">
        <v>38</v>
      </c>
      <c r="C43" s="124">
        <v>0</v>
      </c>
      <c r="D43" s="125">
        <v>0</v>
      </c>
      <c r="E43" s="124">
        <f t="shared" si="1"/>
        <v>0</v>
      </c>
      <c r="F43" s="123" t="e">
        <f>ROUND(IF(D$43=0,"",E43/D43*100),1)</f>
        <v>#VALUE!</v>
      </c>
      <c r="G43" s="107" t="s">
        <v>329</v>
      </c>
    </row>
    <row r="44" ht="22.5" customHeight="1" spans="1:7">
      <c r="A44" s="119" t="s">
        <v>843</v>
      </c>
      <c r="B44" s="81">
        <v>39</v>
      </c>
      <c r="C44" s="38" t="s">
        <v>126</v>
      </c>
      <c r="D44" s="38" t="s">
        <v>126</v>
      </c>
      <c r="E44" s="38" t="s">
        <v>126</v>
      </c>
      <c r="F44" s="38" t="s">
        <v>126</v>
      </c>
      <c r="G44" s="106" t="s">
        <v>126</v>
      </c>
    </row>
    <row r="45" ht="22.5" customHeight="1" spans="1:7">
      <c r="A45" s="121" t="s">
        <v>844</v>
      </c>
      <c r="B45" s="81">
        <v>40</v>
      </c>
      <c r="C45" s="38" t="s">
        <v>126</v>
      </c>
      <c r="D45" s="38" t="s">
        <v>126</v>
      </c>
      <c r="E45" s="38" t="s">
        <v>126</v>
      </c>
      <c r="F45" s="38" t="s">
        <v>126</v>
      </c>
      <c r="G45" s="106" t="s">
        <v>126</v>
      </c>
    </row>
    <row r="46" ht="22.5" customHeight="1" spans="1:7">
      <c r="A46" s="121" t="s">
        <v>845</v>
      </c>
      <c r="B46" s="81">
        <v>41</v>
      </c>
      <c r="C46" s="84">
        <v>0</v>
      </c>
      <c r="D46" s="122">
        <v>0</v>
      </c>
      <c r="E46" s="84">
        <f t="shared" ref="E46:E56" si="2">C46-D46</f>
        <v>0</v>
      </c>
      <c r="F46" s="123" t="e">
        <f>ROUND(IF(D$46=0,"",E46/D46*100),1)</f>
        <v>#VALUE!</v>
      </c>
      <c r="G46" s="107" t="s">
        <v>329</v>
      </c>
    </row>
    <row r="47" ht="22.5" customHeight="1" spans="1:7">
      <c r="A47" s="121" t="s">
        <v>846</v>
      </c>
      <c r="B47" s="81">
        <v>42</v>
      </c>
      <c r="C47" s="84">
        <v>3</v>
      </c>
      <c r="D47" s="122">
        <v>3</v>
      </c>
      <c r="E47" s="84">
        <f t="shared" si="2"/>
        <v>0</v>
      </c>
      <c r="F47" s="123">
        <f>ROUND(IF(D$47=0,"",E47/D47*100),1)</f>
        <v>0</v>
      </c>
      <c r="G47" s="107" t="s">
        <v>329</v>
      </c>
    </row>
    <row r="48" ht="22.5" customHeight="1" spans="1:7">
      <c r="A48" s="121" t="s">
        <v>847</v>
      </c>
      <c r="B48" s="81">
        <v>43</v>
      </c>
      <c r="C48" s="84">
        <v>20902.72</v>
      </c>
      <c r="D48" s="122">
        <v>20996.57</v>
      </c>
      <c r="E48" s="84">
        <f t="shared" si="2"/>
        <v>-93.8499999999985</v>
      </c>
      <c r="F48" s="123">
        <f>ROUND(IF(D$48=0,"",E48/D48*100),1)</f>
        <v>-0.4</v>
      </c>
      <c r="G48" s="107" t="s">
        <v>848</v>
      </c>
    </row>
    <row r="49" ht="22.5" customHeight="1" spans="1:7">
      <c r="A49" s="121" t="s">
        <v>849</v>
      </c>
      <c r="B49" s="81">
        <v>44</v>
      </c>
      <c r="C49" s="84">
        <v>0</v>
      </c>
      <c r="D49" s="122">
        <v>0</v>
      </c>
      <c r="E49" s="84">
        <f t="shared" si="2"/>
        <v>0</v>
      </c>
      <c r="F49" s="123" t="e">
        <f>ROUND(IF(D$49=0,"",E49/D49*100),1)</f>
        <v>#VALUE!</v>
      </c>
      <c r="G49" s="107" t="s">
        <v>329</v>
      </c>
    </row>
    <row r="50" ht="22.5" customHeight="1" spans="1:7">
      <c r="A50" s="121" t="s">
        <v>850</v>
      </c>
      <c r="B50" s="81">
        <v>45</v>
      </c>
      <c r="C50" s="84">
        <v>20902.72</v>
      </c>
      <c r="D50" s="122">
        <v>20996.57</v>
      </c>
      <c r="E50" s="84">
        <f t="shared" si="2"/>
        <v>-93.8499999999985</v>
      </c>
      <c r="F50" s="123">
        <f>ROUND(IF(D$50=0,"",E50/D50*100),1)</f>
        <v>-0.4</v>
      </c>
      <c r="G50" s="107" t="s">
        <v>848</v>
      </c>
    </row>
    <row r="51" ht="22.5" customHeight="1" spans="1:7">
      <c r="A51" s="121" t="s">
        <v>851</v>
      </c>
      <c r="B51" s="81">
        <v>46</v>
      </c>
      <c r="C51" s="84">
        <v>0</v>
      </c>
      <c r="D51" s="122">
        <v>0</v>
      </c>
      <c r="E51" s="84">
        <f t="shared" si="2"/>
        <v>0</v>
      </c>
      <c r="F51" s="123" t="e">
        <f>ROUND(IF(D$51=0,"",E51/D51*100),1)</f>
        <v>#VALUE!</v>
      </c>
      <c r="G51" s="107" t="s">
        <v>329</v>
      </c>
    </row>
    <row r="52" ht="22.5" customHeight="1" spans="1:7">
      <c r="A52" s="121" t="s">
        <v>852</v>
      </c>
      <c r="B52" s="81">
        <v>47</v>
      </c>
      <c r="C52" s="84">
        <v>20902.72</v>
      </c>
      <c r="D52" s="122">
        <v>20996.57</v>
      </c>
      <c r="E52" s="84">
        <f t="shared" si="2"/>
        <v>-93.8499999999985</v>
      </c>
      <c r="F52" s="123">
        <f>ROUND(IF(D$52=0,"",E52/D52*100),1)</f>
        <v>-0.4</v>
      </c>
      <c r="G52" s="107" t="s">
        <v>848</v>
      </c>
    </row>
    <row r="53" ht="22.5" customHeight="1" spans="1:7">
      <c r="A53" s="121" t="s">
        <v>853</v>
      </c>
      <c r="B53" s="81">
        <v>48</v>
      </c>
      <c r="C53" s="84">
        <v>0</v>
      </c>
      <c r="D53" s="122">
        <v>0</v>
      </c>
      <c r="E53" s="84">
        <f t="shared" si="2"/>
        <v>0</v>
      </c>
      <c r="F53" s="123" t="e">
        <f>ROUND(IF(D$53=0,"",E53/D53*100),1)</f>
        <v>#VALUE!</v>
      </c>
      <c r="G53" s="107" t="s">
        <v>329</v>
      </c>
    </row>
    <row r="54" ht="22.5" customHeight="1" spans="1:7">
      <c r="A54" s="121" t="s">
        <v>854</v>
      </c>
      <c r="B54" s="81">
        <v>49</v>
      </c>
      <c r="C54" s="84">
        <v>236110.2</v>
      </c>
      <c r="D54" s="122">
        <v>199999.77</v>
      </c>
      <c r="E54" s="84">
        <f t="shared" si="2"/>
        <v>36110.43</v>
      </c>
      <c r="F54" s="123">
        <f>ROUND(IF(D$54=0,"",E54/D54*100),1)</f>
        <v>18.1</v>
      </c>
      <c r="G54" s="107" t="s">
        <v>855</v>
      </c>
    </row>
    <row r="55" ht="22.5" customHeight="1" spans="1:7">
      <c r="A55" s="121" t="s">
        <v>856</v>
      </c>
      <c r="B55" s="81">
        <v>50</v>
      </c>
      <c r="C55" s="84">
        <v>27182</v>
      </c>
      <c r="D55" s="122">
        <v>14997</v>
      </c>
      <c r="E55" s="84">
        <f t="shared" si="2"/>
        <v>12185</v>
      </c>
      <c r="F55" s="123">
        <f>ROUND(IF(D$55=0,"",E55/D55*100),1)</f>
        <v>81.2</v>
      </c>
      <c r="G55" s="107" t="s">
        <v>857</v>
      </c>
    </row>
    <row r="56" ht="22.5" customHeight="1" spans="1:7">
      <c r="A56" s="121" t="s">
        <v>858</v>
      </c>
      <c r="B56" s="81">
        <v>51</v>
      </c>
      <c r="C56" s="84">
        <v>69019.52</v>
      </c>
      <c r="D56" s="122">
        <v>144936.07</v>
      </c>
      <c r="E56" s="84">
        <f t="shared" si="2"/>
        <v>-75916.55</v>
      </c>
      <c r="F56" s="123">
        <f>ROUND(IF(D$56=0,"",E56/D56*100),1)</f>
        <v>-52.4</v>
      </c>
      <c r="G56" s="107" t="s">
        <v>859</v>
      </c>
    </row>
    <row r="57" ht="22.5" customHeight="1" spans="1:7">
      <c r="A57" s="121" t="s">
        <v>860</v>
      </c>
      <c r="B57" s="81">
        <v>52</v>
      </c>
      <c r="C57" s="38" t="s">
        <v>126</v>
      </c>
      <c r="D57" s="38" t="s">
        <v>126</v>
      </c>
      <c r="E57" s="38" t="s">
        <v>126</v>
      </c>
      <c r="F57" s="38" t="s">
        <v>126</v>
      </c>
      <c r="G57" s="106" t="s">
        <v>126</v>
      </c>
    </row>
    <row r="58" ht="22.5" customHeight="1" spans="1:7">
      <c r="A58" s="121" t="s">
        <v>861</v>
      </c>
      <c r="B58" s="81">
        <v>53</v>
      </c>
      <c r="C58" s="84">
        <v>1197067.76</v>
      </c>
      <c r="D58" s="122">
        <v>1369437.01</v>
      </c>
      <c r="E58" s="84">
        <f>C58-D58</f>
        <v>-172369.25</v>
      </c>
      <c r="F58" s="123">
        <f>ROUND(IF(D$58=0,"",E58/D58*100),1)</f>
        <v>-12.6</v>
      </c>
      <c r="G58" s="107" t="s">
        <v>862</v>
      </c>
    </row>
    <row r="59" ht="22.5" customHeight="1" spans="1:7">
      <c r="A59" s="121" t="s">
        <v>863</v>
      </c>
      <c r="B59" s="81">
        <v>54</v>
      </c>
      <c r="C59" s="84">
        <v>1197067.76</v>
      </c>
      <c r="D59" s="122">
        <v>1369437.01</v>
      </c>
      <c r="E59" s="84">
        <f>C59-D59</f>
        <v>-172369.25</v>
      </c>
      <c r="F59" s="123">
        <f>ROUND(IF(D$59=0,"",E59/D59*100),1)</f>
        <v>-12.6</v>
      </c>
      <c r="G59" s="107" t="s">
        <v>862</v>
      </c>
    </row>
    <row r="60" ht="22.5" customHeight="1" spans="1:7">
      <c r="A60" s="121" t="s">
        <v>864</v>
      </c>
      <c r="B60" s="81">
        <v>55</v>
      </c>
      <c r="C60" s="84">
        <v>0</v>
      </c>
      <c r="D60" s="122">
        <v>0</v>
      </c>
      <c r="E60" s="84">
        <f>C60-D60</f>
        <v>0</v>
      </c>
      <c r="F60" s="123" t="e">
        <f>ROUND(IF(D$60=0,"",E60/D60*100),1)</f>
        <v>#VALUE!</v>
      </c>
      <c r="G60" s="107" t="s">
        <v>329</v>
      </c>
    </row>
    <row r="61" ht="22.5" customHeight="1" spans="1:7">
      <c r="A61" s="121" t="s">
        <v>865</v>
      </c>
      <c r="B61" s="81">
        <v>56</v>
      </c>
      <c r="C61" s="38" t="s">
        <v>126</v>
      </c>
      <c r="D61" s="38" t="s">
        <v>126</v>
      </c>
      <c r="E61" s="38" t="s">
        <v>126</v>
      </c>
      <c r="F61" s="38" t="s">
        <v>126</v>
      </c>
      <c r="G61" s="106" t="s">
        <v>126</v>
      </c>
    </row>
    <row r="62" ht="22.5" customHeight="1" spans="1:7">
      <c r="A62" s="121" t="s">
        <v>861</v>
      </c>
      <c r="B62" s="81">
        <v>57</v>
      </c>
      <c r="C62" s="84">
        <v>1866016.24</v>
      </c>
      <c r="D62" s="122">
        <v>1507373.27</v>
      </c>
      <c r="E62" s="84">
        <f>C62-D62</f>
        <v>358642.97</v>
      </c>
      <c r="F62" s="123">
        <f>ROUND(IF(D$62=0,"",E62/D62*100),1)</f>
        <v>23.8</v>
      </c>
      <c r="G62" s="107" t="s">
        <v>803</v>
      </c>
    </row>
    <row r="63" ht="22.5" customHeight="1" spans="1:7">
      <c r="A63" s="121" t="s">
        <v>863</v>
      </c>
      <c r="B63" s="81">
        <v>58</v>
      </c>
      <c r="C63" s="84">
        <v>2099704.04</v>
      </c>
      <c r="D63" s="122">
        <v>2360928.66</v>
      </c>
      <c r="E63" s="84">
        <f>C63-D63</f>
        <v>-261224.62</v>
      </c>
      <c r="F63" s="123">
        <f>ROUND(IF(D$63=0,"",E63/D63*100),1)</f>
        <v>-11.1</v>
      </c>
      <c r="G63" s="107" t="s">
        <v>803</v>
      </c>
    </row>
    <row r="64" ht="22.5" customHeight="1" spans="1:7">
      <c r="A64" s="126" t="s">
        <v>864</v>
      </c>
      <c r="B64" s="81">
        <v>59</v>
      </c>
      <c r="C64" s="84">
        <v>0</v>
      </c>
      <c r="D64" s="122">
        <v>0</v>
      </c>
      <c r="E64" s="84">
        <f>C64-D64</f>
        <v>0</v>
      </c>
      <c r="F64" s="123" t="e">
        <f>ROUND(IF(D$64=0,"",E64/D64*100),1)</f>
        <v>#VALUE!</v>
      </c>
      <c r="G64" s="107" t="s">
        <v>329</v>
      </c>
    </row>
    <row r="65" ht="22.5" customHeight="1" spans="1:7">
      <c r="A65" s="121" t="s">
        <v>866</v>
      </c>
      <c r="B65" s="81">
        <v>60</v>
      </c>
      <c r="C65" s="84">
        <v>0</v>
      </c>
      <c r="D65" s="122">
        <v>0</v>
      </c>
      <c r="E65" s="84">
        <f>C65-D65</f>
        <v>0</v>
      </c>
      <c r="F65" s="123" t="e">
        <f>ROUND(IF(D$65=0,"",E65/D65*100),1)</f>
        <v>#VALUE!</v>
      </c>
      <c r="G65" s="107" t="s">
        <v>329</v>
      </c>
    </row>
    <row r="66" ht="22.5" customHeight="1" spans="1:7">
      <c r="A66" s="127" t="s">
        <v>867</v>
      </c>
      <c r="B66" s="94">
        <v>61</v>
      </c>
      <c r="C66" s="128">
        <v>0</v>
      </c>
      <c r="D66" s="129">
        <v>0</v>
      </c>
      <c r="E66" s="128">
        <f>C66-D66</f>
        <v>0</v>
      </c>
      <c r="F66" s="130" t="e">
        <f>ROUND(IF(D$66=0,"",E66/D66*100),1)</f>
        <v>#VALUE!</v>
      </c>
      <c r="G66" s="109" t="s">
        <v>329</v>
      </c>
    </row>
    <row r="67" ht="18" customHeight="1" spans="1:7">
      <c r="A67" s="110" t="s">
        <v>868</v>
      </c>
      <c r="B67" s="110"/>
      <c r="C67" s="110"/>
      <c r="D67" s="110"/>
      <c r="E67" s="110"/>
      <c r="F67" s="110"/>
      <c r="G67" s="131"/>
    </row>
    <row r="68" ht="18" customHeight="1" spans="1:7">
      <c r="A68" s="110" t="s">
        <v>869</v>
      </c>
      <c r="B68" s="110"/>
      <c r="C68" s="110"/>
      <c r="D68" s="110"/>
      <c r="E68" s="110"/>
      <c r="F68" s="110"/>
      <c r="G68" s="131"/>
    </row>
    <row r="69" ht="18" customHeight="1" spans="1:7">
      <c r="A69" s="110" t="s">
        <v>870</v>
      </c>
      <c r="B69" s="110"/>
      <c r="C69" s="110"/>
      <c r="D69" s="110"/>
      <c r="E69" s="110"/>
      <c r="F69" s="110"/>
      <c r="G69" s="131"/>
    </row>
    <row r="70" ht="28.5" customHeight="1" spans="1:7">
      <c r="A70" s="64" t="s">
        <v>871</v>
      </c>
      <c r="B70" s="64"/>
      <c r="C70" s="64"/>
      <c r="D70" s="64"/>
      <c r="E70" s="64"/>
      <c r="F70" s="64"/>
      <c r="G70" s="132"/>
    </row>
    <row r="71" ht="18" customHeight="1" spans="1:7">
      <c r="A71" s="110" t="s">
        <v>872</v>
      </c>
      <c r="B71" s="110"/>
      <c r="C71" s="110"/>
      <c r="D71" s="110"/>
      <c r="E71" s="110"/>
      <c r="F71" s="110"/>
      <c r="G71" s="131"/>
    </row>
    <row r="72" customHeight="1" spans="1:7">
      <c r="A72" s="110" t="s">
        <v>779</v>
      </c>
      <c r="B72" s="110"/>
      <c r="C72" s="110"/>
      <c r="D72" s="110"/>
      <c r="E72" s="110"/>
      <c r="F72" s="110"/>
      <c r="G72" s="131"/>
    </row>
  </sheetData>
  <mergeCells count="8">
    <mergeCell ref="A1:G1"/>
    <mergeCell ref="A2:G2"/>
    <mergeCell ref="A67:G67"/>
    <mergeCell ref="A68:G68"/>
    <mergeCell ref="A69:G69"/>
    <mergeCell ref="A70:G70"/>
    <mergeCell ref="A72:G72"/>
    <mergeCell ref="B4:B5"/>
  </mergeCells>
  <printOptions horizontalCentered="1" verticalCentered="1"/>
  <pageMargins left="0.52" right="0.1" top="1.25" bottom="0.78" header="0.31" footer="0.31"/>
  <pageSetup paperSize="8" orientation="landscape" blackAndWhite="1" useFirstPageNumber="1"/>
  <headerFooter>
    <oddHeader>&amp;L
&amp;16&amp;"Calibri"&amp;K000000编制单位：朔州市红十字会
&amp;C
&amp;21&amp;"Calibri"&amp;B&amp;K000000主要指标变动情况表</oddHeader>
    <oddFooter>&amp;C&amp;12&amp;"Calibri"&amp;K000000第 &amp;P 页，共 &amp;N 页</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
  <sheetViews>
    <sheetView showGridLines="0" zoomScale="90" zoomScaleNormal="90" workbookViewId="0">
      <selection activeCell="A1" sqref="A1"/>
    </sheetView>
  </sheetViews>
  <sheetFormatPr defaultColWidth="7.75" defaultRowHeight="15" customHeight="1"/>
  <cols>
    <col min="1" max="1" width="29.625" customWidth="1"/>
    <col min="2" max="2" width="3.5" customWidth="1"/>
    <col min="3" max="3" width="18.75" style="102" customWidth="1"/>
    <col min="4" max="4" width="63.75" customWidth="1"/>
    <col min="12" max="12" width="7.625" customWidth="1"/>
  </cols>
  <sheetData>
    <row r="1" s="69" customFormat="1" ht="18" customHeight="1" spans="1:4">
      <c r="A1" s="75" t="s">
        <v>873</v>
      </c>
      <c r="B1" s="75"/>
      <c r="C1" s="103"/>
      <c r="D1" s="75"/>
    </row>
    <row r="2" s="101" customFormat="1" ht="21" customHeight="1" spans="1:4">
      <c r="A2" s="74" t="s">
        <v>874</v>
      </c>
      <c r="B2" s="74"/>
      <c r="C2" s="74"/>
      <c r="D2" s="74"/>
    </row>
    <row r="3" s="69" customFormat="1" ht="18" customHeight="1" spans="1:4">
      <c r="A3" s="75" t="s">
        <v>64</v>
      </c>
      <c r="B3"/>
      <c r="C3" s="104"/>
      <c r="D3" s="76" t="s">
        <v>65</v>
      </c>
    </row>
    <row r="4" ht="22.5" customHeight="1" spans="1:4">
      <c r="A4" s="77" t="s">
        <v>652</v>
      </c>
      <c r="B4" s="78" t="s">
        <v>69</v>
      </c>
      <c r="C4" s="78" t="s">
        <v>655</v>
      </c>
      <c r="D4" s="79" t="s">
        <v>762</v>
      </c>
    </row>
    <row r="5" ht="22.5" customHeight="1" spans="1:4">
      <c r="A5" s="80" t="s">
        <v>656</v>
      </c>
      <c r="B5" s="81"/>
      <c r="C5" s="81">
        <v>1</v>
      </c>
      <c r="D5" s="105">
        <v>2</v>
      </c>
    </row>
    <row r="6" ht="22.5" customHeight="1" spans="1:4">
      <c r="A6" s="87" t="s">
        <v>875</v>
      </c>
      <c r="B6" s="81">
        <v>1</v>
      </c>
      <c r="C6" s="84">
        <f>C7+C10+C11+C12+C13+C14+C15</f>
        <v>63150.96</v>
      </c>
      <c r="D6" s="106" t="s">
        <v>126</v>
      </c>
    </row>
    <row r="7" ht="22.5" customHeight="1" spans="1:13">
      <c r="A7" s="87" t="s">
        <v>876</v>
      </c>
      <c r="B7" s="81">
        <v>2</v>
      </c>
      <c r="C7" s="91">
        <v>0</v>
      </c>
      <c r="D7" s="106" t="s">
        <v>126</v>
      </c>
      <c r="L7" s="112"/>
      <c r="M7" s="72"/>
    </row>
    <row r="8" ht="22.5" customHeight="1" spans="1:13">
      <c r="A8" s="87" t="s">
        <v>252</v>
      </c>
      <c r="B8" s="81">
        <v>3</v>
      </c>
      <c r="C8" s="91">
        <v>0</v>
      </c>
      <c r="D8" s="107" t="s">
        <v>329</v>
      </c>
      <c r="L8" s="112"/>
      <c r="M8" s="72"/>
    </row>
    <row r="9" ht="22.5" customHeight="1" spans="1:13">
      <c r="A9" s="87" t="s">
        <v>877</v>
      </c>
      <c r="B9" s="81">
        <v>4</v>
      </c>
      <c r="C9" s="91">
        <v>0</v>
      </c>
      <c r="D9" s="107" t="s">
        <v>329</v>
      </c>
      <c r="L9" s="112"/>
      <c r="M9" s="72"/>
    </row>
    <row r="10" ht="22.5" customHeight="1" spans="1:13">
      <c r="A10" s="87" t="s">
        <v>878</v>
      </c>
      <c r="B10" s="81">
        <v>5</v>
      </c>
      <c r="C10" s="91">
        <v>0</v>
      </c>
      <c r="D10" s="106" t="s">
        <v>329</v>
      </c>
      <c r="L10" s="112"/>
      <c r="M10" s="72"/>
    </row>
    <row r="11" ht="22.5" customHeight="1" spans="1:13">
      <c r="A11" s="87" t="s">
        <v>879</v>
      </c>
      <c r="B11" s="81">
        <v>6</v>
      </c>
      <c r="C11" s="91">
        <v>170.96</v>
      </c>
      <c r="D11" s="106" t="s">
        <v>329</v>
      </c>
      <c r="L11" s="112"/>
      <c r="M11" s="72"/>
    </row>
    <row r="12" ht="22.5" customHeight="1" spans="1:13">
      <c r="A12" s="87" t="s">
        <v>880</v>
      </c>
      <c r="B12" s="81">
        <v>7</v>
      </c>
      <c r="C12" s="91">
        <v>0</v>
      </c>
      <c r="D12" s="106" t="s">
        <v>329</v>
      </c>
      <c r="L12" s="112"/>
      <c r="M12" s="72"/>
    </row>
    <row r="13" ht="22.5" customHeight="1" spans="1:13">
      <c r="A13" s="87" t="s">
        <v>881</v>
      </c>
      <c r="B13" s="81">
        <v>8</v>
      </c>
      <c r="C13" s="91">
        <v>0</v>
      </c>
      <c r="D13" s="106" t="s">
        <v>329</v>
      </c>
      <c r="L13" s="112"/>
      <c r="M13" s="72"/>
    </row>
    <row r="14" ht="22.5" customHeight="1" spans="1:13">
      <c r="A14" s="87" t="s">
        <v>882</v>
      </c>
      <c r="B14" s="81">
        <v>9</v>
      </c>
      <c r="C14" s="91">
        <v>0</v>
      </c>
      <c r="D14" s="106" t="s">
        <v>329</v>
      </c>
      <c r="L14" s="112"/>
      <c r="M14" s="72"/>
    </row>
    <row r="15" ht="22.5" customHeight="1" spans="1:13">
      <c r="A15" s="93" t="s">
        <v>883</v>
      </c>
      <c r="B15" s="94">
        <v>10</v>
      </c>
      <c r="C15" s="108">
        <v>62980</v>
      </c>
      <c r="D15" s="109" t="s">
        <v>884</v>
      </c>
      <c r="L15" s="112"/>
      <c r="M15" s="72"/>
    </row>
    <row r="16" customHeight="1" spans="1:7">
      <c r="A16" s="110" t="s">
        <v>885</v>
      </c>
      <c r="B16" s="110"/>
      <c r="C16" s="111"/>
      <c r="D16" s="110"/>
      <c r="E16" s="110"/>
      <c r="F16" s="110"/>
      <c r="G16" s="110"/>
    </row>
    <row r="17" customHeight="1" spans="1:7">
      <c r="A17" s="110" t="s">
        <v>886</v>
      </c>
      <c r="B17" s="110"/>
      <c r="C17" s="111"/>
      <c r="D17" s="110"/>
      <c r="E17" s="110"/>
      <c r="F17" s="110"/>
      <c r="G17" s="110"/>
    </row>
    <row r="18" customHeight="1" spans="1:7">
      <c r="A18" s="110" t="s">
        <v>887</v>
      </c>
      <c r="B18" s="110"/>
      <c r="C18" s="111"/>
      <c r="D18" s="110"/>
      <c r="E18" s="112"/>
      <c r="F18" s="112"/>
      <c r="G18" s="112"/>
    </row>
    <row r="19" customHeight="1" spans="1:7">
      <c r="A19" s="110" t="s">
        <v>888</v>
      </c>
      <c r="B19" s="110"/>
      <c r="C19" s="111"/>
      <c r="D19" s="110"/>
      <c r="E19" s="112"/>
      <c r="F19" s="112"/>
      <c r="G19" s="112"/>
    </row>
    <row r="20" customHeight="1" spans="1:7">
      <c r="A20" s="113" t="s">
        <v>889</v>
      </c>
      <c r="B20" s="113"/>
      <c r="C20" s="113"/>
      <c r="D20" s="113"/>
      <c r="E20" s="110"/>
      <c r="F20" s="110"/>
      <c r="G20" s="110"/>
    </row>
  </sheetData>
  <mergeCells count="7">
    <mergeCell ref="A2:D2"/>
    <mergeCell ref="A16:D16"/>
    <mergeCell ref="A17:D17"/>
    <mergeCell ref="A18:D18"/>
    <mergeCell ref="A19:D19"/>
    <mergeCell ref="A20:D20"/>
    <mergeCell ref="B4:B5"/>
  </mergeCells>
  <printOptions horizontalCentered="1" verticalCentered="1"/>
  <pageMargins left="0.75" right="0.75" top="1" bottom="1" header="0.5" footer="0.5"/>
  <pageSetup paperSize="8" orientation="landscape" blackAndWhite="1" useFirstPageNumber="1"/>
  <headerFooter>
    <oddHeader>&amp;L
&amp;16&amp;"Calibri"&amp;K000000编制单位：朔州市红十字会
&amp;C
&amp;21&amp;"Calibri"&amp;B&amp;K000000其他收入明细情况表</oddHeader>
    <oddFooter>&amp;C&amp;12&amp;"Calibri"&amp;K000000第 &amp;P 页，共 &amp;N 页</oddFooter>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showGridLines="0" zoomScale="85" zoomScaleNormal="85" workbookViewId="0">
      <selection activeCell="A1" sqref="A1:H1"/>
    </sheetView>
  </sheetViews>
  <sheetFormatPr defaultColWidth="7.75" defaultRowHeight="15" customHeight="1"/>
  <cols>
    <col min="1" max="1" width="27.5" customWidth="1"/>
    <col min="2" max="2" width="3.5" customWidth="1"/>
    <col min="3" max="4" width="18.75" customWidth="1"/>
    <col min="5" max="5" width="48.75" customWidth="1"/>
    <col min="6" max="6" width="3.5" customWidth="1"/>
    <col min="7" max="7" width="15" customWidth="1"/>
    <col min="8" max="8" width="18.75" customWidth="1"/>
    <col min="9" max="9" width="15.75" customWidth="1"/>
  </cols>
  <sheetData>
    <row r="1" s="69" customFormat="1" ht="18" customHeight="1" spans="1:8">
      <c r="A1" s="73" t="s">
        <v>890</v>
      </c>
      <c r="B1" s="73"/>
      <c r="C1" s="73"/>
      <c r="D1" s="73"/>
      <c r="E1" s="73"/>
      <c r="F1" s="73"/>
      <c r="G1" s="73"/>
      <c r="H1" s="73"/>
    </row>
    <row r="2" s="70" customFormat="1" ht="21" customHeight="1" spans="1:8">
      <c r="A2" s="74" t="s">
        <v>891</v>
      </c>
      <c r="B2" s="74"/>
      <c r="C2" s="74"/>
      <c r="D2" s="74"/>
      <c r="E2" s="74"/>
      <c r="F2" s="74"/>
      <c r="G2" s="74"/>
      <c r="H2" s="74"/>
    </row>
    <row r="3" s="69" customFormat="1" ht="18" customHeight="1" spans="1:8">
      <c r="A3" s="75" t="s">
        <v>64</v>
      </c>
      <c r="B3" s="75"/>
      <c r="C3" s="75"/>
      <c r="D3" s="75"/>
      <c r="E3" s="75"/>
      <c r="F3" s="75"/>
      <c r="G3" s="75"/>
      <c r="H3" s="76" t="s">
        <v>65</v>
      </c>
    </row>
    <row r="4" ht="22.5" customHeight="1" spans="1:9">
      <c r="A4" s="77" t="s">
        <v>68</v>
      </c>
      <c r="B4" s="78" t="s">
        <v>69</v>
      </c>
      <c r="C4" s="78" t="s">
        <v>892</v>
      </c>
      <c r="D4" s="78" t="s">
        <v>893</v>
      </c>
      <c r="E4" s="78" t="s">
        <v>68</v>
      </c>
      <c r="F4" s="78" t="s">
        <v>69</v>
      </c>
      <c r="G4" s="78" t="s">
        <v>892</v>
      </c>
      <c r="H4" s="79" t="s">
        <v>893</v>
      </c>
      <c r="I4" s="100"/>
    </row>
    <row r="5" ht="22.5" customHeight="1" spans="1:9">
      <c r="A5" s="80" t="s">
        <v>75</v>
      </c>
      <c r="B5" s="81"/>
      <c r="C5" s="81">
        <v>1</v>
      </c>
      <c r="D5" s="81">
        <v>2</v>
      </c>
      <c r="E5" s="81" t="s">
        <v>75</v>
      </c>
      <c r="F5" s="81"/>
      <c r="G5" s="81">
        <v>3</v>
      </c>
      <c r="H5" s="82">
        <v>4</v>
      </c>
      <c r="I5" s="100"/>
    </row>
    <row r="6" ht="22.5" customHeight="1" spans="1:10">
      <c r="A6" s="83" t="s">
        <v>894</v>
      </c>
      <c r="B6" s="81">
        <v>1</v>
      </c>
      <c r="C6" s="84">
        <f>C7+C8+C9+C10+C11+C12</f>
        <v>0</v>
      </c>
      <c r="D6" s="84">
        <f>D7+D8+D9+D10+D11+D12</f>
        <v>0</v>
      </c>
      <c r="E6" s="85" t="s">
        <v>895</v>
      </c>
      <c r="F6" s="81">
        <v>14</v>
      </c>
      <c r="G6" s="84">
        <f>G7+G9+G11+G17</f>
        <v>0</v>
      </c>
      <c r="H6" s="86">
        <f>H7+H9+H11+H17</f>
        <v>0</v>
      </c>
      <c r="I6" s="100"/>
      <c r="J6" s="100"/>
    </row>
    <row r="7" ht="22.5" customHeight="1" spans="1:10">
      <c r="A7" s="87" t="s">
        <v>896</v>
      </c>
      <c r="B7" s="81">
        <v>2</v>
      </c>
      <c r="C7" s="88">
        <v>0</v>
      </c>
      <c r="D7" s="88">
        <v>0</v>
      </c>
      <c r="E7" s="89" t="s">
        <v>897</v>
      </c>
      <c r="F7" s="81">
        <v>15</v>
      </c>
      <c r="G7" s="88">
        <v>0</v>
      </c>
      <c r="H7" s="90">
        <v>0</v>
      </c>
      <c r="I7" s="100"/>
      <c r="J7" s="100"/>
    </row>
    <row r="8" ht="22.5" customHeight="1" spans="1:9">
      <c r="A8" s="87" t="s">
        <v>898</v>
      </c>
      <c r="B8" s="81">
        <v>3</v>
      </c>
      <c r="C8" s="88">
        <v>0</v>
      </c>
      <c r="D8" s="88">
        <v>0</v>
      </c>
      <c r="E8" s="89" t="s">
        <v>899</v>
      </c>
      <c r="F8" s="81">
        <v>16</v>
      </c>
      <c r="G8" s="88">
        <v>0</v>
      </c>
      <c r="H8" s="90">
        <v>0</v>
      </c>
      <c r="I8" s="100"/>
    </row>
    <row r="9" ht="22.5" customHeight="1" spans="1:10">
      <c r="A9" s="87" t="s">
        <v>900</v>
      </c>
      <c r="B9" s="81">
        <v>4</v>
      </c>
      <c r="C9" s="88">
        <v>0</v>
      </c>
      <c r="D9" s="88">
        <v>0</v>
      </c>
      <c r="E9" s="89" t="s">
        <v>901</v>
      </c>
      <c r="F9" s="81">
        <v>17</v>
      </c>
      <c r="G9" s="88">
        <v>0</v>
      </c>
      <c r="H9" s="90">
        <v>0</v>
      </c>
      <c r="I9" s="100"/>
      <c r="J9" s="71"/>
    </row>
    <row r="10" ht="22.5" customHeight="1" spans="1:10">
      <c r="A10" s="87" t="s">
        <v>902</v>
      </c>
      <c r="B10" s="81">
        <v>5</v>
      </c>
      <c r="C10" s="88">
        <v>0</v>
      </c>
      <c r="D10" s="91">
        <v>0</v>
      </c>
      <c r="E10" s="89" t="s">
        <v>899</v>
      </c>
      <c r="F10" s="81">
        <v>18</v>
      </c>
      <c r="G10" s="88">
        <v>0</v>
      </c>
      <c r="H10" s="90">
        <v>0</v>
      </c>
      <c r="I10" s="100"/>
      <c r="J10" s="72"/>
    </row>
    <row r="11" ht="22.5" customHeight="1" spans="1:10">
      <c r="A11" s="87" t="s">
        <v>903</v>
      </c>
      <c r="B11" s="81">
        <v>6</v>
      </c>
      <c r="C11" s="88">
        <v>0</v>
      </c>
      <c r="D11" s="88">
        <v>0</v>
      </c>
      <c r="E11" s="89" t="s">
        <v>904</v>
      </c>
      <c r="F11" s="81">
        <v>19</v>
      </c>
      <c r="G11" s="88">
        <v>0</v>
      </c>
      <c r="H11" s="90">
        <v>0</v>
      </c>
      <c r="I11" s="100"/>
      <c r="J11" s="72"/>
    </row>
    <row r="12" ht="22.5" customHeight="1" spans="1:9">
      <c r="A12" s="87" t="s">
        <v>905</v>
      </c>
      <c r="B12" s="81">
        <v>7</v>
      </c>
      <c r="C12" s="88">
        <v>0</v>
      </c>
      <c r="D12" s="88">
        <v>0</v>
      </c>
      <c r="E12" s="89" t="s">
        <v>906</v>
      </c>
      <c r="F12" s="81">
        <v>20</v>
      </c>
      <c r="G12" s="88">
        <v>0</v>
      </c>
      <c r="H12" s="90">
        <v>0</v>
      </c>
      <c r="I12" s="100"/>
    </row>
    <row r="13" ht="22.5" customHeight="1" spans="1:8">
      <c r="A13" s="87"/>
      <c r="B13" s="81">
        <v>8</v>
      </c>
      <c r="C13" s="92"/>
      <c r="D13" s="92"/>
      <c r="E13" s="89" t="s">
        <v>907</v>
      </c>
      <c r="F13" s="81">
        <v>21</v>
      </c>
      <c r="G13" s="88">
        <v>0</v>
      </c>
      <c r="H13" s="90">
        <v>0</v>
      </c>
    </row>
    <row r="14" ht="22.5" customHeight="1" spans="1:8">
      <c r="A14" s="87"/>
      <c r="B14" s="81">
        <v>9</v>
      </c>
      <c r="C14" s="92"/>
      <c r="D14" s="92"/>
      <c r="E14" s="89" t="s">
        <v>908</v>
      </c>
      <c r="F14" s="81">
        <v>22</v>
      </c>
      <c r="G14" s="88">
        <v>0</v>
      </c>
      <c r="H14" s="90">
        <v>0</v>
      </c>
    </row>
    <row r="15" ht="22.5" customHeight="1" spans="1:9">
      <c r="A15" s="83" t="s">
        <v>909</v>
      </c>
      <c r="B15" s="81">
        <v>10</v>
      </c>
      <c r="C15" s="84">
        <f>C16+C17+C18</f>
        <v>0</v>
      </c>
      <c r="D15" s="84">
        <f>D16+D17+D18</f>
        <v>0</v>
      </c>
      <c r="E15" s="89" t="s">
        <v>910</v>
      </c>
      <c r="F15" s="81">
        <v>23</v>
      </c>
      <c r="G15" s="88">
        <v>0</v>
      </c>
      <c r="H15" s="90">
        <v>0</v>
      </c>
      <c r="I15" s="100"/>
    </row>
    <row r="16" ht="22.5" customHeight="1" spans="1:9">
      <c r="A16" s="87" t="s">
        <v>911</v>
      </c>
      <c r="B16" s="81">
        <v>11</v>
      </c>
      <c r="C16" s="88">
        <v>0</v>
      </c>
      <c r="D16" s="88">
        <v>0</v>
      </c>
      <c r="E16" s="89" t="s">
        <v>912</v>
      </c>
      <c r="F16" s="81">
        <v>24</v>
      </c>
      <c r="G16" s="88">
        <v>0</v>
      </c>
      <c r="H16" s="90">
        <v>0</v>
      </c>
      <c r="I16" s="100"/>
    </row>
    <row r="17" ht="22.5" customHeight="1" spans="1:9">
      <c r="A17" s="87" t="s">
        <v>913</v>
      </c>
      <c r="B17" s="81">
        <v>12</v>
      </c>
      <c r="C17" s="88">
        <v>0</v>
      </c>
      <c r="D17" s="88">
        <v>0</v>
      </c>
      <c r="E17" s="89" t="s">
        <v>914</v>
      </c>
      <c r="F17" s="81">
        <v>25</v>
      </c>
      <c r="G17" s="88">
        <v>0</v>
      </c>
      <c r="H17" s="90">
        <v>0</v>
      </c>
      <c r="I17" s="100"/>
    </row>
    <row r="18" ht="22.5" customHeight="1" spans="1:9">
      <c r="A18" s="93" t="s">
        <v>915</v>
      </c>
      <c r="B18" s="94">
        <v>13</v>
      </c>
      <c r="C18" s="95">
        <v>0</v>
      </c>
      <c r="D18" s="95">
        <v>0</v>
      </c>
      <c r="E18" s="96" t="s">
        <v>916</v>
      </c>
      <c r="F18" s="94">
        <v>26</v>
      </c>
      <c r="G18" s="95">
        <v>0</v>
      </c>
      <c r="H18" s="97">
        <v>0</v>
      </c>
      <c r="I18" s="100"/>
    </row>
    <row r="19" ht="18" customHeight="1" spans="1:8">
      <c r="A19" s="98" t="s">
        <v>917</v>
      </c>
      <c r="B19" s="98"/>
      <c r="C19" s="98"/>
      <c r="D19" s="98"/>
      <c r="E19" s="98"/>
      <c r="F19" s="98"/>
      <c r="G19" s="98"/>
      <c r="H19" s="98"/>
    </row>
    <row r="20" s="71" customFormat="1" ht="25.5" customHeight="1" spans="1:8">
      <c r="A20" s="99" t="s">
        <v>918</v>
      </c>
      <c r="B20" s="99"/>
      <c r="C20" s="99"/>
      <c r="D20" s="99"/>
      <c r="E20" s="99"/>
      <c r="F20" s="99"/>
      <c r="G20" s="99"/>
      <c r="H20" s="99"/>
    </row>
    <row r="21" s="72" customFormat="1" ht="25.5" customHeight="1" spans="1:8">
      <c r="A21" s="99" t="s">
        <v>919</v>
      </c>
      <c r="B21" s="99"/>
      <c r="C21" s="99"/>
      <c r="D21" s="99"/>
      <c r="E21" s="99"/>
      <c r="F21" s="99"/>
      <c r="G21" s="99"/>
      <c r="H21" s="99"/>
    </row>
    <row r="22" s="72" customFormat="1" ht="36" customHeight="1" spans="1:8">
      <c r="A22" s="99" t="s">
        <v>920</v>
      </c>
      <c r="B22" s="99"/>
      <c r="C22" s="99"/>
      <c r="D22" s="99"/>
      <c r="E22" s="99"/>
      <c r="F22" s="99"/>
      <c r="G22" s="99"/>
      <c r="H22" s="99"/>
    </row>
  </sheetData>
  <mergeCells count="6">
    <mergeCell ref="A1:H1"/>
    <mergeCell ref="A2:H2"/>
    <mergeCell ref="A19:H19"/>
    <mergeCell ref="A20:H20"/>
    <mergeCell ref="A21:H21"/>
    <mergeCell ref="A22:H22"/>
  </mergeCells>
  <printOptions horizontalCentered="1" verticalCentered="1"/>
  <pageMargins left="0.75" right="0.75" top="1" bottom="1" header="0.5" footer="0.5"/>
  <pageSetup paperSize="8" orientation="landscape" blackAndWhite="1" useFirstPageNumber="1"/>
  <headerFooter>
    <oddHeader>&amp;L
&amp;16&amp;"Calibri"&amp;K000000编制单位：朔州市红十字会
&amp;C
&amp;21&amp;"Calibri"&amp;B&amp;K000000住房公积金业务收支情况表</oddHeader>
    <oddFooter>&amp;C&amp;12&amp;"Calibri"&amp;K000000第 &amp;P 页，共 &amp;N 页</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2"/>
  <sheetViews>
    <sheetView showGridLines="0" workbookViewId="0">
      <selection activeCell="A1" sqref="A1:H1"/>
    </sheetView>
  </sheetViews>
  <sheetFormatPr defaultColWidth="7.75" defaultRowHeight="15" customHeight="1" outlineLevelCol="7"/>
  <cols>
    <col min="1" max="2" width="5" customWidth="1"/>
    <col min="3" max="3" width="40.9916666666667" customWidth="1"/>
    <col min="4" max="4" width="6" customWidth="1"/>
    <col min="5" max="6" width="8.75" customWidth="1"/>
    <col min="7" max="7" width="56.875" style="20" customWidth="1"/>
    <col min="8" max="8" width="71.125" style="21" customWidth="1"/>
    <col min="9" max="9" width="49.375" customWidth="1"/>
    <col min="10" max="10" width="70.375" customWidth="1"/>
  </cols>
  <sheetData>
    <row r="1" ht="21" customHeight="1" spans="1:8">
      <c r="A1" s="22" t="s">
        <v>921</v>
      </c>
      <c r="B1" s="22"/>
      <c r="C1" s="22"/>
      <c r="D1" s="22"/>
      <c r="E1" s="22"/>
      <c r="F1" s="22"/>
      <c r="G1" s="23"/>
      <c r="H1" s="24"/>
    </row>
    <row r="2" customHeight="1" spans="1:8">
      <c r="A2" s="22"/>
      <c r="B2" s="22"/>
      <c r="C2" s="22"/>
      <c r="D2" s="22"/>
      <c r="E2" s="22"/>
      <c r="F2" s="22"/>
      <c r="G2" s="23"/>
      <c r="H2" s="24"/>
    </row>
    <row r="3" ht="18" customHeight="1" spans="1:8">
      <c r="A3" s="25" t="s">
        <v>64</v>
      </c>
      <c r="B3" s="26"/>
      <c r="C3" s="26"/>
      <c r="D3" s="27"/>
      <c r="E3" s="27"/>
      <c r="F3" s="28"/>
      <c r="G3" s="29"/>
      <c r="H3" s="30"/>
    </row>
    <row r="4" ht="18" customHeight="1" spans="1:8">
      <c r="A4" s="31" t="s">
        <v>922</v>
      </c>
      <c r="B4" s="31"/>
      <c r="C4" s="31"/>
      <c r="D4" s="31"/>
      <c r="E4" s="32" t="s">
        <v>923</v>
      </c>
      <c r="F4" s="32" t="s">
        <v>924</v>
      </c>
      <c r="G4" s="33" t="s">
        <v>925</v>
      </c>
      <c r="H4" s="34" t="s">
        <v>926</v>
      </c>
    </row>
    <row r="5" ht="22.5" customHeight="1" spans="1:8">
      <c r="A5" s="35" t="s">
        <v>927</v>
      </c>
      <c r="B5" s="35"/>
      <c r="C5" s="36" t="s">
        <v>928</v>
      </c>
      <c r="D5" s="36"/>
      <c r="E5" s="32"/>
      <c r="F5" s="32"/>
      <c r="G5" s="33"/>
      <c r="H5" s="34"/>
    </row>
    <row r="6" ht="22.5" customHeight="1" spans="1:8">
      <c r="A6" s="35" t="s">
        <v>929</v>
      </c>
      <c r="B6" s="36" t="s">
        <v>930</v>
      </c>
      <c r="C6" s="36" t="s">
        <v>929</v>
      </c>
      <c r="D6" s="36" t="s">
        <v>930</v>
      </c>
      <c r="E6" s="32"/>
      <c r="F6" s="32"/>
      <c r="G6" s="33"/>
      <c r="H6" s="34"/>
    </row>
    <row r="7" ht="26.25" customHeight="1" spans="1:8">
      <c r="A7" s="37" t="s">
        <v>931</v>
      </c>
      <c r="B7" s="38">
        <v>30</v>
      </c>
      <c r="C7" s="39" t="s">
        <v>932</v>
      </c>
      <c r="D7" s="40">
        <v>3</v>
      </c>
      <c r="E7" s="41">
        <v>55.88</v>
      </c>
      <c r="F7" s="42">
        <v>0</v>
      </c>
      <c r="G7" s="43" t="s">
        <v>933</v>
      </c>
      <c r="H7" s="44" t="s">
        <v>934</v>
      </c>
    </row>
    <row r="8" ht="26.25" customHeight="1" spans="1:8">
      <c r="A8" s="37"/>
      <c r="B8" s="38"/>
      <c r="C8" s="39" t="s">
        <v>935</v>
      </c>
      <c r="D8" s="40">
        <v>5</v>
      </c>
      <c r="E8" s="41">
        <v>0</v>
      </c>
      <c r="F8" s="42">
        <v>5</v>
      </c>
      <c r="G8" s="43" t="s">
        <v>936</v>
      </c>
      <c r="H8" s="44" t="s">
        <v>934</v>
      </c>
    </row>
    <row r="9" ht="26.25" customHeight="1" spans="1:8">
      <c r="A9" s="37"/>
      <c r="B9" s="38"/>
      <c r="C9" s="39" t="s">
        <v>937</v>
      </c>
      <c r="D9" s="40">
        <v>3</v>
      </c>
      <c r="E9" s="41">
        <v>0</v>
      </c>
      <c r="F9" s="42">
        <v>3</v>
      </c>
      <c r="G9" s="43" t="s">
        <v>938</v>
      </c>
      <c r="H9" s="44" t="s">
        <v>934</v>
      </c>
    </row>
    <row r="10" ht="26.25" customHeight="1" spans="1:8">
      <c r="A10" s="37"/>
      <c r="B10" s="38"/>
      <c r="C10" s="39" t="s">
        <v>939</v>
      </c>
      <c r="D10" s="40">
        <v>5</v>
      </c>
      <c r="E10" s="41">
        <v>0</v>
      </c>
      <c r="F10" s="42">
        <v>0</v>
      </c>
      <c r="G10" s="43" t="s">
        <v>940</v>
      </c>
      <c r="H10" s="44" t="s">
        <v>934</v>
      </c>
    </row>
    <row r="11" ht="26.25" customHeight="1" spans="1:8">
      <c r="A11" s="37"/>
      <c r="B11" s="38"/>
      <c r="C11" s="39" t="s">
        <v>941</v>
      </c>
      <c r="D11" s="40">
        <v>5</v>
      </c>
      <c r="E11" s="41">
        <v>0</v>
      </c>
      <c r="F11" s="42">
        <v>0</v>
      </c>
      <c r="G11" s="43" t="s">
        <v>942</v>
      </c>
      <c r="H11" s="44" t="s">
        <v>943</v>
      </c>
    </row>
    <row r="12" ht="26.25" customHeight="1" spans="1:8">
      <c r="A12" s="37"/>
      <c r="B12" s="38"/>
      <c r="C12" s="45" t="s">
        <v>944</v>
      </c>
      <c r="D12" s="38">
        <v>5</v>
      </c>
      <c r="E12" s="46">
        <v>43.52</v>
      </c>
      <c r="F12" s="47">
        <v>2.5</v>
      </c>
      <c r="G12" s="48" t="s">
        <v>945</v>
      </c>
      <c r="H12" s="44" t="s">
        <v>946</v>
      </c>
    </row>
    <row r="13" ht="26.25" customHeight="1" spans="1:8">
      <c r="A13" s="37"/>
      <c r="B13" s="38"/>
      <c r="C13" s="45" t="s">
        <v>947</v>
      </c>
      <c r="D13" s="38">
        <v>4</v>
      </c>
      <c r="E13" s="46">
        <v>-13.38</v>
      </c>
      <c r="F13" s="47">
        <v>4</v>
      </c>
      <c r="G13" s="48" t="s">
        <v>948</v>
      </c>
      <c r="H13" s="44" t="s">
        <v>949</v>
      </c>
    </row>
    <row r="14" ht="26.25" customHeight="1" spans="1:8">
      <c r="A14" s="49" t="s">
        <v>950</v>
      </c>
      <c r="B14" s="38">
        <v>60</v>
      </c>
      <c r="C14" s="45" t="s">
        <v>951</v>
      </c>
      <c r="D14" s="38">
        <v>10</v>
      </c>
      <c r="E14" s="46">
        <v>0</v>
      </c>
      <c r="F14" s="47">
        <v>10</v>
      </c>
      <c r="G14" s="48" t="s">
        <v>952</v>
      </c>
      <c r="H14" s="44" t="s">
        <v>934</v>
      </c>
    </row>
    <row r="15" ht="26.25" customHeight="1" spans="1:8">
      <c r="A15" s="49"/>
      <c r="B15" s="38"/>
      <c r="C15" s="45" t="s">
        <v>953</v>
      </c>
      <c r="D15" s="38">
        <v>10</v>
      </c>
      <c r="E15" s="46">
        <v>-42.77</v>
      </c>
      <c r="F15" s="47">
        <v>5.5</v>
      </c>
      <c r="G15" s="48" t="s">
        <v>954</v>
      </c>
      <c r="H15" s="44" t="s">
        <v>934</v>
      </c>
    </row>
    <row r="16" ht="26.25" customHeight="1" spans="1:8">
      <c r="A16" s="49"/>
      <c r="B16" s="38"/>
      <c r="C16" s="39" t="s">
        <v>955</v>
      </c>
      <c r="D16" s="40">
        <v>10</v>
      </c>
      <c r="E16" s="41">
        <v>0</v>
      </c>
      <c r="F16" s="42">
        <v>10</v>
      </c>
      <c r="G16" s="43" t="s">
        <v>956</v>
      </c>
      <c r="H16" s="44" t="s">
        <v>957</v>
      </c>
    </row>
    <row r="17" ht="26.25" customHeight="1" spans="1:8">
      <c r="A17" s="49"/>
      <c r="B17" s="38"/>
      <c r="C17" s="39" t="s">
        <v>958</v>
      </c>
      <c r="D17" s="40">
        <v>7</v>
      </c>
      <c r="E17" s="41">
        <v>-100</v>
      </c>
      <c r="F17" s="42">
        <v>7</v>
      </c>
      <c r="G17" s="43" t="s">
        <v>959</v>
      </c>
      <c r="H17" s="44" t="s">
        <v>960</v>
      </c>
    </row>
    <row r="18" ht="26.25" customHeight="1" spans="1:8">
      <c r="A18" s="49"/>
      <c r="B18" s="38"/>
      <c r="C18" s="39" t="s">
        <v>961</v>
      </c>
      <c r="D18" s="40">
        <v>3</v>
      </c>
      <c r="E18" s="41">
        <v>0</v>
      </c>
      <c r="F18" s="42">
        <v>3</v>
      </c>
      <c r="G18" s="43" t="s">
        <v>962</v>
      </c>
      <c r="H18" s="44" t="s">
        <v>960</v>
      </c>
    </row>
    <row r="19" ht="26.25" customHeight="1" spans="1:8">
      <c r="A19" s="49"/>
      <c r="B19" s="38"/>
      <c r="C19" s="50" t="s">
        <v>963</v>
      </c>
      <c r="D19" s="40">
        <v>5</v>
      </c>
      <c r="E19" s="41">
        <v>10.53</v>
      </c>
      <c r="F19" s="42">
        <v>5</v>
      </c>
      <c r="G19" s="43" t="s">
        <v>964</v>
      </c>
      <c r="H19" s="44" t="s">
        <v>965</v>
      </c>
    </row>
    <row r="20" ht="26.25" customHeight="1" spans="1:8">
      <c r="A20" s="49"/>
      <c r="B20" s="38"/>
      <c r="C20" s="50" t="s">
        <v>966</v>
      </c>
      <c r="D20" s="40">
        <v>5</v>
      </c>
      <c r="E20" s="41">
        <v>-0.46</v>
      </c>
      <c r="F20" s="42">
        <v>5</v>
      </c>
      <c r="G20" s="43" t="s">
        <v>967</v>
      </c>
      <c r="H20" s="44" t="s">
        <v>968</v>
      </c>
    </row>
    <row r="21" ht="26.25" customHeight="1" spans="1:8">
      <c r="A21" s="49"/>
      <c r="B21" s="38"/>
      <c r="C21" s="50" t="s">
        <v>969</v>
      </c>
      <c r="D21" s="40">
        <v>5</v>
      </c>
      <c r="E21" s="41">
        <v>-75.63</v>
      </c>
      <c r="F21" s="42">
        <v>5</v>
      </c>
      <c r="G21" s="43" t="s">
        <v>970</v>
      </c>
      <c r="H21" s="44" t="s">
        <v>971</v>
      </c>
    </row>
    <row r="22" ht="26.25" customHeight="1" spans="1:8">
      <c r="A22" s="49"/>
      <c r="B22" s="38"/>
      <c r="C22" s="50" t="s">
        <v>972</v>
      </c>
      <c r="D22" s="40">
        <v>5</v>
      </c>
      <c r="E22" s="41">
        <v>-72.19</v>
      </c>
      <c r="F22" s="42">
        <v>5</v>
      </c>
      <c r="G22" s="43" t="s">
        <v>973</v>
      </c>
      <c r="H22" s="44" t="s">
        <v>974</v>
      </c>
    </row>
    <row r="23" ht="26.25" customHeight="1" spans="1:8">
      <c r="A23" s="51" t="s">
        <v>975</v>
      </c>
      <c r="B23" s="52">
        <v>10</v>
      </c>
      <c r="C23" s="53" t="s">
        <v>976</v>
      </c>
      <c r="D23" s="40">
        <v>5</v>
      </c>
      <c r="E23" s="54">
        <v>4.39</v>
      </c>
      <c r="F23" s="55">
        <v>2.5</v>
      </c>
      <c r="G23" s="43" t="s">
        <v>977</v>
      </c>
      <c r="H23" s="56" t="s">
        <v>978</v>
      </c>
    </row>
    <row r="24" ht="26.25" customHeight="1" spans="1:8">
      <c r="A24" s="51"/>
      <c r="B24" s="52"/>
      <c r="C24" s="53" t="s">
        <v>979</v>
      </c>
      <c r="D24" s="52">
        <v>5</v>
      </c>
      <c r="E24" s="46">
        <v>0</v>
      </c>
      <c r="F24" s="47">
        <v>5</v>
      </c>
      <c r="G24" s="57" t="s">
        <v>980</v>
      </c>
      <c r="H24" s="58" t="s">
        <v>981</v>
      </c>
    </row>
    <row r="25" ht="26.25" customHeight="1" spans="1:8">
      <c r="A25" s="59" t="s">
        <v>262</v>
      </c>
      <c r="B25" s="60">
        <v>100</v>
      </c>
      <c r="C25" s="60" t="s">
        <v>126</v>
      </c>
      <c r="D25" s="60">
        <v>100</v>
      </c>
      <c r="E25" s="60" t="s">
        <v>126</v>
      </c>
      <c r="F25" s="61">
        <v>77.5</v>
      </c>
      <c r="G25" s="62" t="s">
        <v>126</v>
      </c>
      <c r="H25" s="63" t="s">
        <v>126</v>
      </c>
    </row>
    <row r="26" ht="22.5" customHeight="1" spans="1:8">
      <c r="A26" s="64" t="s">
        <v>982</v>
      </c>
      <c r="B26" s="64"/>
      <c r="C26" s="64"/>
      <c r="D26" s="64"/>
      <c r="E26" s="64"/>
      <c r="F26" s="64"/>
      <c r="G26" s="65"/>
      <c r="H26" s="66"/>
    </row>
    <row r="27" ht="22.5" customHeight="1" spans="1:8">
      <c r="A27" s="64"/>
      <c r="B27" s="64"/>
      <c r="C27" s="64"/>
      <c r="D27" s="64"/>
      <c r="E27" s="64"/>
      <c r="F27" s="64"/>
      <c r="G27" s="65"/>
      <c r="H27" s="66"/>
    </row>
    <row r="28" ht="18" customHeight="1" spans="1:8">
      <c r="A28" s="64"/>
      <c r="B28" s="64"/>
      <c r="C28" s="64"/>
      <c r="D28" s="64"/>
      <c r="E28" s="64"/>
      <c r="F28" s="64"/>
      <c r="G28" s="65"/>
      <c r="H28" s="66"/>
    </row>
    <row r="29" ht="18" customHeight="1" spans="7:8">
      <c r="G29" s="67"/>
      <c r="H29" s="68"/>
    </row>
    <row r="30" ht="18" customHeight="1" spans="7:8">
      <c r="G30" s="67"/>
      <c r="H30" s="68"/>
    </row>
    <row r="31" customHeight="1" spans="7:8">
      <c r="G31" s="67"/>
      <c r="H31" s="68"/>
    </row>
    <row r="32" customHeight="1" spans="7:8">
      <c r="G32" s="67"/>
      <c r="H32" s="68"/>
    </row>
    <row r="33" customHeight="1" spans="7:8">
      <c r="G33" s="67"/>
      <c r="H33" s="68"/>
    </row>
    <row r="34" customHeight="1" spans="7:8">
      <c r="G34" s="67"/>
      <c r="H34" s="68"/>
    </row>
    <row r="35" customHeight="1" spans="7:8">
      <c r="G35" s="67"/>
      <c r="H35" s="68"/>
    </row>
    <row r="36" customHeight="1" spans="7:8">
      <c r="G36" s="67"/>
      <c r="H36" s="68"/>
    </row>
    <row r="37" customHeight="1" spans="7:8">
      <c r="G37" s="67"/>
      <c r="H37" s="68"/>
    </row>
    <row r="38" customHeight="1" spans="7:8">
      <c r="G38" s="67"/>
      <c r="H38" s="68"/>
    </row>
    <row r="39" customHeight="1" spans="7:8">
      <c r="G39" s="67"/>
      <c r="H39" s="68"/>
    </row>
    <row r="40" customHeight="1" spans="7:8">
      <c r="G40" s="67"/>
      <c r="H40" s="68"/>
    </row>
    <row r="41" customHeight="1" spans="7:8">
      <c r="G41" s="67"/>
      <c r="H41" s="68"/>
    </row>
    <row r="42" customHeight="1" spans="7:8">
      <c r="G42" s="67"/>
      <c r="H42" s="68"/>
    </row>
    <row r="43" customHeight="1" spans="7:8">
      <c r="G43" s="67"/>
      <c r="H43" s="68"/>
    </row>
    <row r="44" customHeight="1" spans="7:8">
      <c r="G44" s="67"/>
      <c r="H44" s="68"/>
    </row>
    <row r="45" customHeight="1" spans="7:8">
      <c r="G45" s="67"/>
      <c r="H45" s="68"/>
    </row>
    <row r="46" customHeight="1" spans="7:8">
      <c r="G46" s="67"/>
      <c r="H46" s="68"/>
    </row>
    <row r="47" customHeight="1" spans="7:8">
      <c r="G47" s="67"/>
      <c r="H47" s="68"/>
    </row>
    <row r="48" customHeight="1" spans="7:8">
      <c r="G48" s="67"/>
      <c r="H48" s="68"/>
    </row>
    <row r="49" customHeight="1" spans="7:8">
      <c r="G49" s="67"/>
      <c r="H49" s="68"/>
    </row>
    <row r="50" customHeight="1" spans="7:8">
      <c r="G50" s="67"/>
      <c r="H50" s="68"/>
    </row>
    <row r="51" customHeight="1" spans="7:8">
      <c r="G51" s="67"/>
      <c r="H51" s="68"/>
    </row>
    <row r="52" customHeight="1" spans="7:8">
      <c r="G52" s="67"/>
      <c r="H52" s="68"/>
    </row>
    <row r="53" customHeight="1" spans="7:8">
      <c r="G53" s="67"/>
      <c r="H53" s="68"/>
    </row>
    <row r="54" customHeight="1" spans="7:8">
      <c r="G54" s="67"/>
      <c r="H54" s="68"/>
    </row>
    <row r="55" customHeight="1" spans="7:8">
      <c r="G55" s="67"/>
      <c r="H55" s="68"/>
    </row>
    <row r="56" customHeight="1" spans="7:8">
      <c r="G56" s="67"/>
      <c r="H56" s="68"/>
    </row>
    <row r="57" customHeight="1" spans="7:8">
      <c r="G57" s="67"/>
      <c r="H57" s="68"/>
    </row>
    <row r="58" customHeight="1" spans="7:8">
      <c r="G58" s="67"/>
      <c r="H58" s="68"/>
    </row>
    <row r="59" customHeight="1" spans="7:8">
      <c r="G59" s="67"/>
      <c r="H59" s="68"/>
    </row>
    <row r="60" customHeight="1" spans="7:8">
      <c r="G60" s="67"/>
      <c r="H60" s="68"/>
    </row>
    <row r="61" customHeight="1" spans="7:8">
      <c r="G61" s="67"/>
      <c r="H61" s="68"/>
    </row>
    <row r="62" customHeight="1" spans="7:8">
      <c r="G62" s="67"/>
      <c r="H62" s="68"/>
    </row>
    <row r="63" customHeight="1" spans="7:8">
      <c r="G63" s="67"/>
      <c r="H63" s="68"/>
    </row>
    <row r="64" customHeight="1" spans="7:8">
      <c r="G64" s="67"/>
      <c r="H64" s="68"/>
    </row>
    <row r="65" customHeight="1" spans="7:8">
      <c r="G65" s="67"/>
      <c r="H65" s="68"/>
    </row>
    <row r="66" customHeight="1" spans="7:8">
      <c r="G66" s="67"/>
      <c r="H66" s="68"/>
    </row>
    <row r="67" customHeight="1" spans="7:8">
      <c r="G67" s="67"/>
      <c r="H67" s="68"/>
    </row>
    <row r="68" customHeight="1" spans="7:8">
      <c r="G68" s="67"/>
      <c r="H68" s="68"/>
    </row>
    <row r="69" customHeight="1" spans="7:8">
      <c r="G69" s="67"/>
      <c r="H69" s="68"/>
    </row>
    <row r="70" customHeight="1" spans="7:8">
      <c r="G70" s="67"/>
      <c r="H70" s="68"/>
    </row>
    <row r="71" customHeight="1" spans="7:8">
      <c r="G71" s="67"/>
      <c r="H71" s="68"/>
    </row>
    <row r="72" customHeight="1" spans="7:8">
      <c r="G72" s="67"/>
      <c r="H72" s="68"/>
    </row>
    <row r="73" customHeight="1" spans="7:8">
      <c r="G73" s="67"/>
      <c r="H73" s="68"/>
    </row>
    <row r="74" customHeight="1" spans="7:8">
      <c r="G74" s="67"/>
      <c r="H74" s="68"/>
    </row>
    <row r="75" customHeight="1" spans="7:8">
      <c r="G75" s="67"/>
      <c r="H75" s="68"/>
    </row>
    <row r="76" customHeight="1" spans="7:8">
      <c r="G76" s="67"/>
      <c r="H76" s="68"/>
    </row>
    <row r="77" customHeight="1" spans="7:8">
      <c r="G77" s="67"/>
      <c r="H77" s="68"/>
    </row>
    <row r="78" customHeight="1" spans="7:8">
      <c r="G78" s="67"/>
      <c r="H78" s="68"/>
    </row>
    <row r="79" customHeight="1" spans="7:8">
      <c r="G79" s="67"/>
      <c r="H79" s="68"/>
    </row>
    <row r="80" customHeight="1" spans="7:8">
      <c r="G80" s="67"/>
      <c r="H80" s="68"/>
    </row>
    <row r="81" customHeight="1" spans="7:8">
      <c r="G81" s="67"/>
      <c r="H81" s="68"/>
    </row>
    <row r="82" customHeight="1" spans="7:8">
      <c r="G82" s="67"/>
      <c r="H82" s="68"/>
    </row>
    <row r="83" customHeight="1" spans="7:8">
      <c r="G83" s="67"/>
      <c r="H83" s="68"/>
    </row>
    <row r="84" customHeight="1" spans="7:8">
      <c r="G84" s="67"/>
      <c r="H84" s="68"/>
    </row>
    <row r="85" customHeight="1" spans="7:8">
      <c r="G85" s="67"/>
      <c r="H85" s="68"/>
    </row>
    <row r="86" customHeight="1" spans="7:8">
      <c r="G86" s="67"/>
      <c r="H86" s="68"/>
    </row>
    <row r="87" customHeight="1" spans="7:8">
      <c r="G87" s="67"/>
      <c r="H87" s="68"/>
    </row>
    <row r="88" customHeight="1" spans="7:8">
      <c r="G88" s="67"/>
      <c r="H88" s="68"/>
    </row>
    <row r="89" customHeight="1" spans="7:8">
      <c r="G89" s="67"/>
      <c r="H89" s="68"/>
    </row>
    <row r="90" customHeight="1" spans="7:8">
      <c r="G90" s="67"/>
      <c r="H90" s="68"/>
    </row>
    <row r="91" customHeight="1" spans="7:8">
      <c r="G91" s="67"/>
      <c r="H91" s="68"/>
    </row>
    <row r="92" customHeight="1" spans="7:8">
      <c r="G92" s="67"/>
      <c r="H92" s="68"/>
    </row>
    <row r="93" customHeight="1" spans="7:8">
      <c r="G93" s="67"/>
      <c r="H93" s="68"/>
    </row>
    <row r="94" customHeight="1" spans="7:8">
      <c r="G94" s="67"/>
      <c r="H94" s="68"/>
    </row>
    <row r="95" customHeight="1" spans="7:8">
      <c r="G95" s="67"/>
      <c r="H95" s="68"/>
    </row>
    <row r="96" customHeight="1" spans="7:8">
      <c r="G96" s="67"/>
      <c r="H96" s="68"/>
    </row>
    <row r="97" customHeight="1" spans="7:8">
      <c r="G97" s="67"/>
      <c r="H97" s="68"/>
    </row>
    <row r="98" customHeight="1" spans="7:8">
      <c r="G98" s="67"/>
      <c r="H98" s="68"/>
    </row>
    <row r="99" customHeight="1" spans="7:8">
      <c r="G99" s="67"/>
      <c r="H99" s="68"/>
    </row>
    <row r="100" customHeight="1" spans="7:8">
      <c r="G100" s="67"/>
      <c r="H100" s="68"/>
    </row>
    <row r="101" customHeight="1" spans="7:8">
      <c r="G101" s="67"/>
      <c r="H101" s="68"/>
    </row>
    <row r="102" customHeight="1" spans="7:8">
      <c r="G102" s="67"/>
      <c r="H102" s="68"/>
    </row>
    <row r="103" customHeight="1" spans="7:8">
      <c r="G103" s="67"/>
      <c r="H103" s="68"/>
    </row>
    <row r="104" customHeight="1" spans="7:8">
      <c r="G104" s="67"/>
      <c r="H104" s="68"/>
    </row>
    <row r="105" customHeight="1" spans="7:8">
      <c r="G105" s="67"/>
      <c r="H105" s="68"/>
    </row>
    <row r="106" customHeight="1" spans="7:8">
      <c r="G106" s="67"/>
      <c r="H106" s="68"/>
    </row>
    <row r="107" customHeight="1" spans="7:8">
      <c r="G107" s="67"/>
      <c r="H107" s="68"/>
    </row>
    <row r="108" customHeight="1" spans="7:8">
      <c r="G108" s="67"/>
      <c r="H108" s="68"/>
    </row>
    <row r="109" customHeight="1" spans="7:8">
      <c r="G109" s="67"/>
      <c r="H109" s="68"/>
    </row>
    <row r="110" customHeight="1" spans="7:8">
      <c r="G110" s="67"/>
      <c r="H110" s="68"/>
    </row>
    <row r="111" customHeight="1" spans="7:8">
      <c r="G111" s="67"/>
      <c r="H111" s="68"/>
    </row>
    <row r="112" customHeight="1" spans="7:8">
      <c r="G112" s="67"/>
      <c r="H112" s="68"/>
    </row>
    <row r="113" customHeight="1" spans="7:8">
      <c r="G113" s="67"/>
      <c r="H113" s="68"/>
    </row>
    <row r="114" customHeight="1" spans="7:8">
      <c r="G114" s="67"/>
      <c r="H114" s="68"/>
    </row>
    <row r="115" customHeight="1" spans="7:8">
      <c r="G115" s="67"/>
      <c r="H115" s="68"/>
    </row>
    <row r="116" customHeight="1" spans="7:8">
      <c r="G116" s="67"/>
      <c r="H116" s="68"/>
    </row>
    <row r="117" customHeight="1" spans="7:8">
      <c r="G117" s="67"/>
      <c r="H117" s="68"/>
    </row>
    <row r="118" customHeight="1" spans="7:8">
      <c r="G118" s="67"/>
      <c r="H118" s="68"/>
    </row>
    <row r="119" customHeight="1" spans="7:8">
      <c r="G119" s="67"/>
      <c r="H119" s="68"/>
    </row>
    <row r="120" customHeight="1" spans="7:8">
      <c r="G120" s="67"/>
      <c r="H120" s="68"/>
    </row>
    <row r="121" customHeight="1" spans="7:8">
      <c r="G121" s="67"/>
      <c r="H121" s="68"/>
    </row>
    <row r="122" customHeight="1" spans="7:8">
      <c r="G122" s="67"/>
      <c r="H122" s="68"/>
    </row>
    <row r="123" customHeight="1" spans="7:8">
      <c r="G123" s="67"/>
      <c r="H123" s="68"/>
    </row>
    <row r="124" customHeight="1" spans="7:8">
      <c r="G124" s="67"/>
      <c r="H124" s="68"/>
    </row>
    <row r="125" customHeight="1" spans="7:8">
      <c r="G125" s="67"/>
      <c r="H125" s="68"/>
    </row>
    <row r="126" customHeight="1" spans="7:8">
      <c r="G126" s="67"/>
      <c r="H126" s="68"/>
    </row>
    <row r="127" customHeight="1" spans="7:8">
      <c r="G127" s="67"/>
      <c r="H127" s="68"/>
    </row>
    <row r="128" customHeight="1" spans="7:8">
      <c r="G128" s="67"/>
      <c r="H128" s="68"/>
    </row>
    <row r="129" customHeight="1" spans="7:8">
      <c r="G129" s="67"/>
      <c r="H129" s="68"/>
    </row>
    <row r="130" customHeight="1" spans="7:8">
      <c r="G130" s="67"/>
      <c r="H130" s="68"/>
    </row>
    <row r="131" customHeight="1" spans="7:8">
      <c r="G131" s="67"/>
      <c r="H131" s="68"/>
    </row>
    <row r="132" customHeight="1" spans="7:8">
      <c r="G132" s="67"/>
      <c r="H132" s="68"/>
    </row>
    <row r="133" customHeight="1" spans="7:8">
      <c r="G133" s="67"/>
      <c r="H133" s="68"/>
    </row>
    <row r="134" customHeight="1" spans="7:8">
      <c r="G134" s="67"/>
      <c r="H134" s="68"/>
    </row>
    <row r="135" customHeight="1" spans="7:8">
      <c r="G135" s="67"/>
      <c r="H135" s="68"/>
    </row>
    <row r="136" customHeight="1" spans="7:8">
      <c r="G136" s="67"/>
      <c r="H136" s="68"/>
    </row>
    <row r="137" customHeight="1" spans="7:8">
      <c r="G137" s="67"/>
      <c r="H137" s="68"/>
    </row>
    <row r="138" customHeight="1" spans="7:8">
      <c r="G138" s="67"/>
      <c r="H138" s="68"/>
    </row>
    <row r="139" customHeight="1" spans="7:8">
      <c r="G139" s="67"/>
      <c r="H139" s="68"/>
    </row>
    <row r="140" customHeight="1" spans="7:8">
      <c r="G140" s="67"/>
      <c r="H140" s="68"/>
    </row>
    <row r="141" customHeight="1" spans="7:8">
      <c r="G141" s="67"/>
      <c r="H141" s="68"/>
    </row>
    <row r="142" customHeight="1" spans="7:8">
      <c r="G142" s="67"/>
      <c r="H142" s="68"/>
    </row>
    <row r="143" customHeight="1" spans="7:8">
      <c r="G143" s="67"/>
      <c r="H143" s="68"/>
    </row>
    <row r="144" customHeight="1" spans="7:8">
      <c r="G144" s="67"/>
      <c r="H144" s="68"/>
    </row>
    <row r="145" customHeight="1" spans="7:8">
      <c r="G145" s="67"/>
      <c r="H145" s="68"/>
    </row>
    <row r="146" customHeight="1" spans="7:8">
      <c r="G146" s="67"/>
      <c r="H146" s="68"/>
    </row>
    <row r="147" customHeight="1" spans="7:8">
      <c r="G147" s="67"/>
      <c r="H147" s="68"/>
    </row>
    <row r="148" customHeight="1" spans="7:8">
      <c r="G148" s="67"/>
      <c r="H148" s="68"/>
    </row>
    <row r="149" customHeight="1" spans="7:8">
      <c r="G149" s="67"/>
      <c r="H149" s="68"/>
    </row>
    <row r="150" customHeight="1" spans="7:8">
      <c r="G150" s="67"/>
      <c r="H150" s="68"/>
    </row>
    <row r="151" customHeight="1" spans="7:8">
      <c r="G151" s="67"/>
      <c r="H151" s="68"/>
    </row>
    <row r="152" customHeight="1" spans="7:8">
      <c r="G152" s="67"/>
      <c r="H152" s="68"/>
    </row>
    <row r="153" customHeight="1" spans="7:8">
      <c r="G153" s="67"/>
      <c r="H153" s="68"/>
    </row>
    <row r="154" customHeight="1" spans="7:8">
      <c r="G154" s="67"/>
      <c r="H154" s="68"/>
    </row>
    <row r="155" customHeight="1" spans="7:8">
      <c r="G155" s="67"/>
      <c r="H155" s="68"/>
    </row>
    <row r="156" customHeight="1" spans="7:8">
      <c r="G156" s="67"/>
      <c r="H156" s="68"/>
    </row>
    <row r="157" customHeight="1" spans="7:8">
      <c r="G157" s="67"/>
      <c r="H157" s="68"/>
    </row>
    <row r="158" customHeight="1" spans="7:8">
      <c r="G158" s="67"/>
      <c r="H158" s="68"/>
    </row>
    <row r="159" customHeight="1" spans="7:8">
      <c r="G159" s="67"/>
      <c r="H159" s="68"/>
    </row>
    <row r="160" customHeight="1" spans="7:8">
      <c r="G160" s="67"/>
      <c r="H160" s="68"/>
    </row>
    <row r="161" customHeight="1" spans="7:8">
      <c r="G161" s="67"/>
      <c r="H161" s="68"/>
    </row>
    <row r="162" customHeight="1" spans="7:8">
      <c r="G162" s="67"/>
      <c r="H162" s="68"/>
    </row>
    <row r="163" customHeight="1" spans="7:8">
      <c r="G163" s="67"/>
      <c r="H163" s="68"/>
    </row>
    <row r="164" customHeight="1" spans="7:8">
      <c r="G164" s="67"/>
      <c r="H164" s="68"/>
    </row>
    <row r="165" customHeight="1" spans="7:8">
      <c r="G165" s="67"/>
      <c r="H165" s="68"/>
    </row>
    <row r="166" customHeight="1" spans="7:8">
      <c r="G166" s="67"/>
      <c r="H166" s="68"/>
    </row>
    <row r="167" customHeight="1" spans="7:8">
      <c r="G167" s="67"/>
      <c r="H167" s="68"/>
    </row>
    <row r="168" customHeight="1" spans="7:8">
      <c r="G168" s="67"/>
      <c r="H168" s="68"/>
    </row>
    <row r="169" customHeight="1" spans="7:8">
      <c r="G169" s="67"/>
      <c r="H169" s="68"/>
    </row>
    <row r="170" customHeight="1" spans="7:8">
      <c r="G170" s="67"/>
      <c r="H170" s="68"/>
    </row>
    <row r="171" customHeight="1" spans="7:8">
      <c r="G171" s="67"/>
      <c r="H171" s="68"/>
    </row>
    <row r="172" customHeight="1" spans="7:8">
      <c r="G172" s="67"/>
      <c r="H172" s="68"/>
    </row>
    <row r="173" customHeight="1" spans="7:8">
      <c r="G173" s="67"/>
      <c r="H173" s="68"/>
    </row>
    <row r="174" customHeight="1" spans="7:8">
      <c r="G174" s="67"/>
      <c r="H174" s="68"/>
    </row>
    <row r="175" customHeight="1" spans="7:8">
      <c r="G175" s="67"/>
      <c r="H175" s="68"/>
    </row>
    <row r="176" customHeight="1" spans="7:8">
      <c r="G176" s="67"/>
      <c r="H176" s="68"/>
    </row>
    <row r="177" customHeight="1" spans="7:8">
      <c r="G177" s="67"/>
      <c r="H177" s="68"/>
    </row>
    <row r="178" customHeight="1" spans="7:8">
      <c r="G178" s="67"/>
      <c r="H178" s="68"/>
    </row>
    <row r="179" customHeight="1" spans="7:8">
      <c r="G179" s="67"/>
      <c r="H179" s="68"/>
    </row>
    <row r="180" customHeight="1" spans="7:8">
      <c r="G180" s="67"/>
      <c r="H180" s="68"/>
    </row>
    <row r="181" customHeight="1" spans="7:8">
      <c r="G181" s="67"/>
      <c r="H181" s="68"/>
    </row>
    <row r="182" customHeight="1" spans="7:8">
      <c r="G182" s="67"/>
      <c r="H182" s="68"/>
    </row>
    <row r="183" customHeight="1" spans="7:8">
      <c r="G183" s="67"/>
      <c r="H183" s="68"/>
    </row>
    <row r="184" customHeight="1" spans="7:8">
      <c r="G184" s="67"/>
      <c r="H184" s="68"/>
    </row>
    <row r="185" customHeight="1" spans="7:8">
      <c r="G185" s="67"/>
      <c r="H185" s="68"/>
    </row>
    <row r="186" customHeight="1" spans="7:8">
      <c r="G186" s="67"/>
      <c r="H186" s="68"/>
    </row>
    <row r="187" customHeight="1" spans="7:8">
      <c r="G187" s="67"/>
      <c r="H187" s="68"/>
    </row>
    <row r="188" customHeight="1" spans="7:8">
      <c r="G188" s="67"/>
      <c r="H188" s="68"/>
    </row>
    <row r="189" customHeight="1" spans="7:8">
      <c r="G189" s="67"/>
      <c r="H189" s="68"/>
    </row>
    <row r="190" customHeight="1" spans="7:8">
      <c r="G190" s="67"/>
      <c r="H190" s="68"/>
    </row>
    <row r="191" customHeight="1" spans="7:8">
      <c r="G191" s="67"/>
      <c r="H191" s="68"/>
    </row>
    <row r="192" customHeight="1" spans="7:8">
      <c r="G192" s="67"/>
      <c r="H192" s="68"/>
    </row>
    <row r="193" customHeight="1" spans="7:8">
      <c r="G193" s="67"/>
      <c r="H193" s="68"/>
    </row>
    <row r="194" customHeight="1" spans="7:8">
      <c r="G194" s="67"/>
      <c r="H194" s="68"/>
    </row>
    <row r="195" customHeight="1" spans="7:8">
      <c r="G195" s="67"/>
      <c r="H195" s="68"/>
    </row>
    <row r="196" customHeight="1" spans="7:8">
      <c r="G196" s="67"/>
      <c r="H196" s="68"/>
    </row>
    <row r="197" customHeight="1" spans="7:8">
      <c r="G197" s="67"/>
      <c r="H197" s="68"/>
    </row>
    <row r="198" customHeight="1" spans="7:8">
      <c r="G198" s="67"/>
      <c r="H198" s="68"/>
    </row>
    <row r="199" customHeight="1" spans="7:8">
      <c r="G199" s="67"/>
      <c r="H199" s="68"/>
    </row>
    <row r="200" customHeight="1" spans="7:8">
      <c r="G200" s="67"/>
      <c r="H200" s="68"/>
    </row>
    <row r="201" customHeight="1" spans="7:8">
      <c r="G201" s="67"/>
      <c r="H201" s="68"/>
    </row>
    <row r="202" customHeight="1" spans="7:8">
      <c r="G202" s="67"/>
      <c r="H202" s="68"/>
    </row>
  </sheetData>
  <mergeCells count="16">
    <mergeCell ref="A1:H1"/>
    <mergeCell ref="A3:C3"/>
    <mergeCell ref="A4:D4"/>
    <mergeCell ref="A5:B5"/>
    <mergeCell ref="C5:D5"/>
    <mergeCell ref="A7:A13"/>
    <mergeCell ref="A14:A22"/>
    <mergeCell ref="A23:A24"/>
    <mergeCell ref="B7:B13"/>
    <mergeCell ref="B14:B22"/>
    <mergeCell ref="B23:B24"/>
    <mergeCell ref="E4:E6"/>
    <mergeCell ref="F4:F6"/>
    <mergeCell ref="G4:G6"/>
    <mergeCell ref="H4:H6"/>
    <mergeCell ref="A26:H28"/>
  </mergeCells>
  <printOptions horizontalCentered="1" verticalCentered="1"/>
  <pageMargins left="0.52" right="0.1" top="0.78" bottom="0.78" header="0.31" footer="0.31"/>
  <pageSetup paperSize="8" scale="75" orientation="landscape" blackAndWhite="1" useFirstPageNumber="1"/>
  <headerFooter>
    <oddHeader>&amp;L
&amp;16&amp;"Calibri"&amp;K222222评价指标
&amp;C
&amp;21&amp;"Calibri"&amp;B&amp;K222222部门决算量化评价表</oddHead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showGridLines="0" workbookViewId="0">
      <pane xSplit="4" ySplit="7" topLeftCell="E8" activePane="bottomRight" state="frozen"/>
      <selection/>
      <selection pane="topRight"/>
      <selection pane="bottomLeft"/>
      <selection pane="bottomRight" activeCell="A1" sqref="A1:O1"/>
    </sheetView>
  </sheetViews>
  <sheetFormatPr defaultColWidth="7.75" defaultRowHeight="15" customHeight="1"/>
  <cols>
    <col min="1" max="3" width="3.75" customWidth="1"/>
    <col min="4" max="4" width="27.5" customWidth="1"/>
    <col min="5" max="15" width="18.75" customWidth="1"/>
  </cols>
  <sheetData>
    <row r="1" s="1" customFormat="1" ht="21" customHeight="1" spans="1:15">
      <c r="A1" s="5" t="s">
        <v>983</v>
      </c>
      <c r="B1" s="5"/>
      <c r="C1" s="5"/>
      <c r="D1" s="5"/>
      <c r="E1" s="5"/>
      <c r="F1" s="5"/>
      <c r="G1" s="5"/>
      <c r="H1" s="5"/>
      <c r="I1" s="5"/>
      <c r="J1" s="5"/>
      <c r="K1" s="5"/>
      <c r="L1" s="5"/>
      <c r="M1" s="5"/>
      <c r="N1" s="5"/>
      <c r="O1" s="5"/>
    </row>
    <row r="2" s="2" customFormat="1" ht="19.5" customHeight="1" spans="1:15">
      <c r="A2" s="6"/>
      <c r="B2" s="6"/>
      <c r="C2" s="6"/>
      <c r="D2" s="6"/>
      <c r="E2" s="7"/>
      <c r="F2" s="7"/>
      <c r="G2" s="7"/>
      <c r="H2" s="7"/>
      <c r="I2" s="6"/>
      <c r="J2" s="7"/>
      <c r="K2" s="7"/>
      <c r="L2" s="7"/>
      <c r="M2" s="7"/>
      <c r="N2" s="6"/>
      <c r="O2" s="17"/>
    </row>
    <row r="3" s="2" customFormat="1" ht="19.5" customHeight="1" spans="1:15">
      <c r="A3" s="8" t="s">
        <v>64</v>
      </c>
      <c r="B3" s="8"/>
      <c r="C3" s="8"/>
      <c r="D3" s="8"/>
      <c r="E3" s="7"/>
      <c r="F3" s="7"/>
      <c r="G3" s="7"/>
      <c r="H3" s="7"/>
      <c r="J3" s="7"/>
      <c r="K3" s="7"/>
      <c r="L3" s="7"/>
      <c r="M3" s="7"/>
      <c r="O3" s="17" t="s">
        <v>65</v>
      </c>
    </row>
    <row r="4" s="3" customFormat="1" ht="22.5" customHeight="1" spans="1:15">
      <c r="A4" s="9" t="s">
        <v>68</v>
      </c>
      <c r="B4" s="9"/>
      <c r="C4" s="9"/>
      <c r="D4" s="9"/>
      <c r="E4" s="9" t="s">
        <v>984</v>
      </c>
      <c r="F4" s="9"/>
      <c r="G4" s="9"/>
      <c r="H4" s="9"/>
      <c r="I4" s="18"/>
      <c r="J4" s="9" t="s">
        <v>985</v>
      </c>
      <c r="K4" s="9"/>
      <c r="L4" s="9"/>
      <c r="M4" s="9"/>
      <c r="N4" s="18"/>
      <c r="O4" s="10" t="s">
        <v>986</v>
      </c>
    </row>
    <row r="5" s="3" customFormat="1" ht="22.5" customHeight="1" spans="1:15">
      <c r="A5" s="10" t="s">
        <v>260</v>
      </c>
      <c r="B5" s="10"/>
      <c r="C5" s="10"/>
      <c r="D5" s="9" t="s">
        <v>261</v>
      </c>
      <c r="E5" s="9" t="s">
        <v>464</v>
      </c>
      <c r="F5" s="9" t="s">
        <v>987</v>
      </c>
      <c r="G5" s="9" t="s">
        <v>988</v>
      </c>
      <c r="H5" s="9" t="s">
        <v>989</v>
      </c>
      <c r="I5" s="9" t="s">
        <v>990</v>
      </c>
      <c r="J5" s="9" t="s">
        <v>262</v>
      </c>
      <c r="K5" s="9" t="s">
        <v>202</v>
      </c>
      <c r="L5" s="9" t="s">
        <v>203</v>
      </c>
      <c r="M5" s="9" t="s">
        <v>991</v>
      </c>
      <c r="N5" s="9" t="s">
        <v>992</v>
      </c>
      <c r="O5" s="10"/>
    </row>
    <row r="6" s="3" customFormat="1" ht="22.5" customHeight="1" spans="1:15">
      <c r="A6" s="11" t="s">
        <v>273</v>
      </c>
      <c r="B6" s="11" t="s">
        <v>274</v>
      </c>
      <c r="C6" s="11" t="s">
        <v>275</v>
      </c>
      <c r="D6" s="9" t="s">
        <v>276</v>
      </c>
      <c r="E6" s="9">
        <v>1</v>
      </c>
      <c r="F6" s="9">
        <v>2</v>
      </c>
      <c r="G6" s="9">
        <v>3</v>
      </c>
      <c r="H6" s="9">
        <v>4</v>
      </c>
      <c r="I6" s="9">
        <v>5</v>
      </c>
      <c r="J6" s="9">
        <v>6</v>
      </c>
      <c r="K6" s="9">
        <v>7</v>
      </c>
      <c r="L6" s="9">
        <v>8</v>
      </c>
      <c r="M6" s="9">
        <v>9</v>
      </c>
      <c r="N6" s="9">
        <v>10</v>
      </c>
      <c r="O6" s="9">
        <v>11</v>
      </c>
    </row>
    <row r="7" s="3" customFormat="1" ht="22.5" customHeight="1" spans="1:15">
      <c r="A7" s="12"/>
      <c r="B7" s="13"/>
      <c r="C7" s="14"/>
      <c r="D7" s="15" t="s">
        <v>262</v>
      </c>
      <c r="E7" s="16">
        <v>1866016.24</v>
      </c>
      <c r="F7" s="16">
        <v>1866016.24</v>
      </c>
      <c r="G7" s="16">
        <v>0</v>
      </c>
      <c r="H7" s="16">
        <v>0</v>
      </c>
      <c r="I7" s="19">
        <v>0</v>
      </c>
      <c r="J7" s="16">
        <v>1866016.24</v>
      </c>
      <c r="K7" s="16">
        <v>1866016.24</v>
      </c>
      <c r="L7" s="16">
        <v>0</v>
      </c>
      <c r="M7" s="16">
        <v>0</v>
      </c>
      <c r="N7" s="19">
        <v>0</v>
      </c>
      <c r="O7" s="16">
        <f t="shared" ref="O7:O26" si="0">E7+I7-J7</f>
        <v>0</v>
      </c>
    </row>
    <row r="8" ht="22.5" customHeight="1" spans="1:15">
      <c r="A8" s="12" t="s">
        <v>277</v>
      </c>
      <c r="B8" s="13"/>
      <c r="C8" s="14"/>
      <c r="D8" s="15" t="s">
        <v>278</v>
      </c>
      <c r="E8" s="16">
        <v>1701332.26</v>
      </c>
      <c r="F8" s="16">
        <v>1701332.26</v>
      </c>
      <c r="G8" s="16">
        <v>0</v>
      </c>
      <c r="H8" s="16">
        <v>0</v>
      </c>
      <c r="I8" s="19">
        <v>0</v>
      </c>
      <c r="J8" s="16">
        <v>1701332.26</v>
      </c>
      <c r="K8" s="16">
        <v>1701332.26</v>
      </c>
      <c r="L8" s="16">
        <v>0</v>
      </c>
      <c r="M8" s="16">
        <v>0</v>
      </c>
      <c r="N8" s="19">
        <v>0</v>
      </c>
      <c r="O8" s="16">
        <f t="shared" si="0"/>
        <v>0</v>
      </c>
    </row>
    <row r="9" ht="22.5" customHeight="1" spans="1:15">
      <c r="A9" s="12" t="s">
        <v>279</v>
      </c>
      <c r="B9" s="13"/>
      <c r="C9" s="14"/>
      <c r="D9" s="15" t="s">
        <v>280</v>
      </c>
      <c r="E9" s="16">
        <v>75617.08</v>
      </c>
      <c r="F9" s="16">
        <v>75617.08</v>
      </c>
      <c r="G9" s="16">
        <v>0</v>
      </c>
      <c r="H9" s="16">
        <v>0</v>
      </c>
      <c r="I9" s="19">
        <v>0</v>
      </c>
      <c r="J9" s="16">
        <v>75617.08</v>
      </c>
      <c r="K9" s="16">
        <v>75617.08</v>
      </c>
      <c r="L9" s="16">
        <v>0</v>
      </c>
      <c r="M9" s="16">
        <v>0</v>
      </c>
      <c r="N9" s="19">
        <v>0</v>
      </c>
      <c r="O9" s="16">
        <f t="shared" si="0"/>
        <v>0</v>
      </c>
    </row>
    <row r="10" ht="22.5" customHeight="1" spans="1:15">
      <c r="A10" s="12" t="s">
        <v>281</v>
      </c>
      <c r="B10" s="13"/>
      <c r="C10" s="14"/>
      <c r="D10" s="15" t="s">
        <v>282</v>
      </c>
      <c r="E10" s="16">
        <v>23820</v>
      </c>
      <c r="F10" s="16">
        <v>23820</v>
      </c>
      <c r="G10" s="16">
        <v>0</v>
      </c>
      <c r="H10" s="16">
        <v>0</v>
      </c>
      <c r="I10" s="19">
        <v>0</v>
      </c>
      <c r="J10" s="16">
        <v>23820</v>
      </c>
      <c r="K10" s="16">
        <v>23820</v>
      </c>
      <c r="L10" s="16">
        <v>0</v>
      </c>
      <c r="M10" s="16">
        <v>0</v>
      </c>
      <c r="N10" s="19">
        <v>0</v>
      </c>
      <c r="O10" s="16">
        <f t="shared" si="0"/>
        <v>0</v>
      </c>
    </row>
    <row r="11" ht="22.5" customHeight="1" spans="1:15">
      <c r="A11" s="12" t="s">
        <v>283</v>
      </c>
      <c r="B11" s="13"/>
      <c r="C11" s="14"/>
      <c r="D11" s="15" t="s">
        <v>284</v>
      </c>
      <c r="E11" s="16">
        <v>51797.08</v>
      </c>
      <c r="F11" s="16">
        <v>51797.08</v>
      </c>
      <c r="G11" s="16">
        <v>0</v>
      </c>
      <c r="H11" s="16">
        <v>0</v>
      </c>
      <c r="I11" s="19">
        <v>0</v>
      </c>
      <c r="J11" s="16">
        <v>51797.08</v>
      </c>
      <c r="K11" s="16">
        <v>51797.08</v>
      </c>
      <c r="L11" s="16">
        <v>0</v>
      </c>
      <c r="M11" s="16">
        <v>0</v>
      </c>
      <c r="N11" s="19">
        <v>0</v>
      </c>
      <c r="O11" s="16">
        <f t="shared" si="0"/>
        <v>0</v>
      </c>
    </row>
    <row r="12" ht="22.5" customHeight="1" spans="1:15">
      <c r="A12" s="12" t="s">
        <v>285</v>
      </c>
      <c r="B12" s="13"/>
      <c r="C12" s="14"/>
      <c r="D12" s="15" t="s">
        <v>286</v>
      </c>
      <c r="E12" s="16">
        <v>1547734.1</v>
      </c>
      <c r="F12" s="16">
        <v>1547734.1</v>
      </c>
      <c r="G12" s="16">
        <v>0</v>
      </c>
      <c r="H12" s="16">
        <v>0</v>
      </c>
      <c r="I12" s="19">
        <v>0</v>
      </c>
      <c r="J12" s="16">
        <v>1547734.1</v>
      </c>
      <c r="K12" s="16">
        <v>1547734.1</v>
      </c>
      <c r="L12" s="16">
        <v>0</v>
      </c>
      <c r="M12" s="16">
        <v>0</v>
      </c>
      <c r="N12" s="19">
        <v>0</v>
      </c>
      <c r="O12" s="16">
        <f t="shared" si="0"/>
        <v>0</v>
      </c>
    </row>
    <row r="13" ht="22.5" customHeight="1" spans="1:15">
      <c r="A13" s="12" t="s">
        <v>287</v>
      </c>
      <c r="B13" s="13"/>
      <c r="C13" s="14"/>
      <c r="D13" s="15" t="s">
        <v>288</v>
      </c>
      <c r="E13" s="16">
        <v>682565.1</v>
      </c>
      <c r="F13" s="16">
        <v>682565.1</v>
      </c>
      <c r="G13" s="16">
        <v>0</v>
      </c>
      <c r="H13" s="16">
        <v>0</v>
      </c>
      <c r="I13" s="19">
        <v>0</v>
      </c>
      <c r="J13" s="16">
        <v>682565.1</v>
      </c>
      <c r="K13" s="16">
        <v>682565.1</v>
      </c>
      <c r="L13" s="16">
        <v>0</v>
      </c>
      <c r="M13" s="16">
        <v>0</v>
      </c>
      <c r="N13" s="19">
        <v>0</v>
      </c>
      <c r="O13" s="16">
        <f t="shared" si="0"/>
        <v>0</v>
      </c>
    </row>
    <row r="14" ht="22.5" customHeight="1" spans="1:15">
      <c r="A14" s="12" t="s">
        <v>289</v>
      </c>
      <c r="B14" s="13"/>
      <c r="C14" s="14"/>
      <c r="D14" s="15" t="s">
        <v>290</v>
      </c>
      <c r="E14" s="16">
        <v>625169</v>
      </c>
      <c r="F14" s="16">
        <v>625169</v>
      </c>
      <c r="G14" s="16">
        <v>0</v>
      </c>
      <c r="H14" s="16">
        <v>0</v>
      </c>
      <c r="I14" s="19">
        <v>0</v>
      </c>
      <c r="J14" s="16">
        <v>625169</v>
      </c>
      <c r="K14" s="16">
        <v>625169</v>
      </c>
      <c r="L14" s="16">
        <v>0</v>
      </c>
      <c r="M14" s="16">
        <v>0</v>
      </c>
      <c r="N14" s="19">
        <v>0</v>
      </c>
      <c r="O14" s="16">
        <f t="shared" si="0"/>
        <v>0</v>
      </c>
    </row>
    <row r="15" ht="22.5" customHeight="1" spans="1:15">
      <c r="A15" s="12" t="s">
        <v>291</v>
      </c>
      <c r="B15" s="13"/>
      <c r="C15" s="14"/>
      <c r="D15" s="15" t="s">
        <v>292</v>
      </c>
      <c r="E15" s="16">
        <v>240000</v>
      </c>
      <c r="F15" s="16">
        <v>240000</v>
      </c>
      <c r="G15" s="16">
        <v>0</v>
      </c>
      <c r="H15" s="16">
        <v>0</v>
      </c>
      <c r="I15" s="19">
        <v>0</v>
      </c>
      <c r="J15" s="16">
        <v>240000</v>
      </c>
      <c r="K15" s="16">
        <v>240000</v>
      </c>
      <c r="L15" s="16">
        <v>0</v>
      </c>
      <c r="M15" s="16">
        <v>0</v>
      </c>
      <c r="N15" s="19">
        <v>0</v>
      </c>
      <c r="O15" s="16">
        <f t="shared" si="0"/>
        <v>0</v>
      </c>
    </row>
    <row r="16" ht="22.5" customHeight="1" spans="1:15">
      <c r="A16" s="12" t="s">
        <v>293</v>
      </c>
      <c r="B16" s="13"/>
      <c r="C16" s="14"/>
      <c r="D16" s="15" t="s">
        <v>294</v>
      </c>
      <c r="E16" s="16">
        <v>77981.08</v>
      </c>
      <c r="F16" s="16">
        <v>77981.08</v>
      </c>
      <c r="G16" s="16">
        <v>0</v>
      </c>
      <c r="H16" s="16">
        <v>0</v>
      </c>
      <c r="I16" s="19">
        <v>0</v>
      </c>
      <c r="J16" s="16">
        <v>77981.08</v>
      </c>
      <c r="K16" s="16">
        <v>77981.08</v>
      </c>
      <c r="L16" s="16">
        <v>0</v>
      </c>
      <c r="M16" s="16">
        <v>0</v>
      </c>
      <c r="N16" s="19">
        <v>0</v>
      </c>
      <c r="O16" s="16">
        <f t="shared" si="0"/>
        <v>0</v>
      </c>
    </row>
    <row r="17" ht="22.5" customHeight="1" spans="1:15">
      <c r="A17" s="12" t="s">
        <v>295</v>
      </c>
      <c r="B17" s="13"/>
      <c r="C17" s="14"/>
      <c r="D17" s="15" t="s">
        <v>296</v>
      </c>
      <c r="E17" s="16">
        <v>77981.08</v>
      </c>
      <c r="F17" s="16">
        <v>77981.08</v>
      </c>
      <c r="G17" s="16">
        <v>0</v>
      </c>
      <c r="H17" s="16">
        <v>0</v>
      </c>
      <c r="I17" s="19">
        <v>0</v>
      </c>
      <c r="J17" s="16">
        <v>77981.08</v>
      </c>
      <c r="K17" s="16">
        <v>77981.08</v>
      </c>
      <c r="L17" s="16">
        <v>0</v>
      </c>
      <c r="M17" s="16">
        <v>0</v>
      </c>
      <c r="N17" s="19">
        <v>0</v>
      </c>
      <c r="O17" s="16">
        <f t="shared" si="0"/>
        <v>0</v>
      </c>
    </row>
    <row r="18" ht="22.5" customHeight="1" spans="1:15">
      <c r="A18" s="12" t="s">
        <v>297</v>
      </c>
      <c r="B18" s="13"/>
      <c r="C18" s="14"/>
      <c r="D18" s="15" t="s">
        <v>298</v>
      </c>
      <c r="E18" s="16">
        <v>21042.85</v>
      </c>
      <c r="F18" s="16">
        <v>21042.85</v>
      </c>
      <c r="G18" s="16">
        <v>0</v>
      </c>
      <c r="H18" s="16">
        <v>0</v>
      </c>
      <c r="I18" s="19">
        <v>0</v>
      </c>
      <c r="J18" s="16">
        <v>21042.85</v>
      </c>
      <c r="K18" s="16">
        <v>21042.85</v>
      </c>
      <c r="L18" s="16">
        <v>0</v>
      </c>
      <c r="M18" s="16">
        <v>0</v>
      </c>
      <c r="N18" s="19">
        <v>0</v>
      </c>
      <c r="O18" s="16">
        <f t="shared" si="0"/>
        <v>0</v>
      </c>
    </row>
    <row r="19" ht="22.5" customHeight="1" spans="1:15">
      <c r="A19" s="12" t="s">
        <v>299</v>
      </c>
      <c r="B19" s="13"/>
      <c r="C19" s="14"/>
      <c r="D19" s="15" t="s">
        <v>300</v>
      </c>
      <c r="E19" s="16">
        <v>21042.85</v>
      </c>
      <c r="F19" s="16">
        <v>21042.85</v>
      </c>
      <c r="G19" s="16">
        <v>0</v>
      </c>
      <c r="H19" s="16">
        <v>0</v>
      </c>
      <c r="I19" s="19">
        <v>0</v>
      </c>
      <c r="J19" s="16">
        <v>21042.85</v>
      </c>
      <c r="K19" s="16">
        <v>21042.85</v>
      </c>
      <c r="L19" s="16">
        <v>0</v>
      </c>
      <c r="M19" s="16">
        <v>0</v>
      </c>
      <c r="N19" s="19">
        <v>0</v>
      </c>
      <c r="O19" s="16">
        <f t="shared" si="0"/>
        <v>0</v>
      </c>
    </row>
    <row r="20" ht="22.5" customHeight="1" spans="1:15">
      <c r="A20" s="12" t="s">
        <v>301</v>
      </c>
      <c r="B20" s="13"/>
      <c r="C20" s="14"/>
      <c r="D20" s="15" t="s">
        <v>302</v>
      </c>
      <c r="E20" s="16">
        <v>21042.85</v>
      </c>
      <c r="F20" s="16">
        <v>21042.85</v>
      </c>
      <c r="G20" s="16">
        <v>0</v>
      </c>
      <c r="H20" s="16">
        <v>0</v>
      </c>
      <c r="I20" s="19">
        <v>0</v>
      </c>
      <c r="J20" s="16">
        <v>21042.85</v>
      </c>
      <c r="K20" s="16">
        <v>21042.85</v>
      </c>
      <c r="L20" s="16">
        <v>0</v>
      </c>
      <c r="M20" s="16">
        <v>0</v>
      </c>
      <c r="N20" s="19">
        <v>0</v>
      </c>
      <c r="O20" s="16">
        <f t="shared" si="0"/>
        <v>0</v>
      </c>
    </row>
    <row r="21" ht="22.5" customHeight="1" spans="1:15">
      <c r="A21" s="12" t="s">
        <v>303</v>
      </c>
      <c r="B21" s="13"/>
      <c r="C21" s="14"/>
      <c r="D21" s="15" t="s">
        <v>304</v>
      </c>
      <c r="E21" s="16">
        <v>47870.16</v>
      </c>
      <c r="F21" s="16">
        <v>47870.16</v>
      </c>
      <c r="G21" s="16">
        <v>0</v>
      </c>
      <c r="H21" s="16">
        <v>0</v>
      </c>
      <c r="I21" s="19">
        <v>0</v>
      </c>
      <c r="J21" s="16">
        <v>47870.16</v>
      </c>
      <c r="K21" s="16">
        <v>47870.16</v>
      </c>
      <c r="L21" s="16">
        <v>0</v>
      </c>
      <c r="M21" s="16">
        <v>0</v>
      </c>
      <c r="N21" s="19">
        <v>0</v>
      </c>
      <c r="O21" s="16">
        <f t="shared" si="0"/>
        <v>0</v>
      </c>
    </row>
    <row r="22" ht="22.5" customHeight="1" spans="1:15">
      <c r="A22" s="12" t="s">
        <v>305</v>
      </c>
      <c r="B22" s="13"/>
      <c r="C22" s="14"/>
      <c r="D22" s="15" t="s">
        <v>306</v>
      </c>
      <c r="E22" s="16">
        <v>47870.16</v>
      </c>
      <c r="F22" s="16">
        <v>47870.16</v>
      </c>
      <c r="G22" s="16">
        <v>0</v>
      </c>
      <c r="H22" s="16">
        <v>0</v>
      </c>
      <c r="I22" s="19">
        <v>0</v>
      </c>
      <c r="J22" s="16">
        <v>47870.16</v>
      </c>
      <c r="K22" s="16">
        <v>47870.16</v>
      </c>
      <c r="L22" s="16">
        <v>0</v>
      </c>
      <c r="M22" s="16">
        <v>0</v>
      </c>
      <c r="N22" s="19">
        <v>0</v>
      </c>
      <c r="O22" s="16">
        <f t="shared" si="0"/>
        <v>0</v>
      </c>
    </row>
    <row r="23" ht="22.5" customHeight="1" spans="1:15">
      <c r="A23" s="12" t="s">
        <v>307</v>
      </c>
      <c r="B23" s="13"/>
      <c r="C23" s="14"/>
      <c r="D23" s="15" t="s">
        <v>308</v>
      </c>
      <c r="E23" s="16">
        <v>47870.16</v>
      </c>
      <c r="F23" s="16">
        <v>47870.16</v>
      </c>
      <c r="G23" s="16">
        <v>0</v>
      </c>
      <c r="H23" s="16">
        <v>0</v>
      </c>
      <c r="I23" s="19">
        <v>0</v>
      </c>
      <c r="J23" s="16">
        <v>47870.16</v>
      </c>
      <c r="K23" s="16">
        <v>47870.16</v>
      </c>
      <c r="L23" s="16">
        <v>0</v>
      </c>
      <c r="M23" s="16">
        <v>0</v>
      </c>
      <c r="N23" s="19">
        <v>0</v>
      </c>
      <c r="O23" s="16">
        <f t="shared" si="0"/>
        <v>0</v>
      </c>
    </row>
    <row r="24" ht="22.5" customHeight="1" spans="1:15">
      <c r="A24" s="12" t="s">
        <v>309</v>
      </c>
      <c r="B24" s="13"/>
      <c r="C24" s="14"/>
      <c r="D24" s="15" t="s">
        <v>310</v>
      </c>
      <c r="E24" s="16">
        <v>95770.97</v>
      </c>
      <c r="F24" s="16">
        <v>95770.97</v>
      </c>
      <c r="G24" s="16">
        <v>0</v>
      </c>
      <c r="H24" s="16">
        <v>0</v>
      </c>
      <c r="I24" s="19">
        <v>0</v>
      </c>
      <c r="J24" s="16">
        <v>95770.97</v>
      </c>
      <c r="K24" s="16">
        <v>95770.97</v>
      </c>
      <c r="L24" s="16">
        <v>0</v>
      </c>
      <c r="M24" s="16">
        <v>0</v>
      </c>
      <c r="N24" s="19">
        <v>0</v>
      </c>
      <c r="O24" s="16">
        <f t="shared" si="0"/>
        <v>0</v>
      </c>
    </row>
    <row r="25" ht="22.5" customHeight="1" spans="1:15">
      <c r="A25" s="12" t="s">
        <v>311</v>
      </c>
      <c r="B25" s="13"/>
      <c r="C25" s="14"/>
      <c r="D25" s="15" t="s">
        <v>312</v>
      </c>
      <c r="E25" s="16">
        <v>95770.97</v>
      </c>
      <c r="F25" s="16">
        <v>95770.97</v>
      </c>
      <c r="G25" s="16">
        <v>0</v>
      </c>
      <c r="H25" s="16">
        <v>0</v>
      </c>
      <c r="I25" s="19">
        <v>0</v>
      </c>
      <c r="J25" s="16">
        <v>95770.97</v>
      </c>
      <c r="K25" s="16">
        <v>95770.97</v>
      </c>
      <c r="L25" s="16">
        <v>0</v>
      </c>
      <c r="M25" s="16">
        <v>0</v>
      </c>
      <c r="N25" s="19">
        <v>0</v>
      </c>
      <c r="O25" s="16">
        <f t="shared" si="0"/>
        <v>0</v>
      </c>
    </row>
    <row r="26" ht="22.5" customHeight="1" spans="1:15">
      <c r="A26" s="12" t="s">
        <v>313</v>
      </c>
      <c r="B26" s="13"/>
      <c r="C26" s="14"/>
      <c r="D26" s="15" t="s">
        <v>314</v>
      </c>
      <c r="E26" s="16">
        <v>95770.97</v>
      </c>
      <c r="F26" s="16">
        <v>95770.97</v>
      </c>
      <c r="G26" s="16">
        <v>0</v>
      </c>
      <c r="H26" s="16">
        <v>0</v>
      </c>
      <c r="I26" s="19">
        <v>0</v>
      </c>
      <c r="J26" s="16">
        <v>95770.97</v>
      </c>
      <c r="K26" s="16">
        <v>95770.97</v>
      </c>
      <c r="L26" s="16">
        <v>0</v>
      </c>
      <c r="M26" s="16">
        <v>0</v>
      </c>
      <c r="N26" s="19">
        <v>0</v>
      </c>
      <c r="O26" s="16">
        <f t="shared" si="0"/>
        <v>0</v>
      </c>
    </row>
    <row r="27" s="4" customFormat="1" customHeight="1"/>
  </sheetData>
  <mergeCells count="8">
    <mergeCell ref="A1:O1"/>
    <mergeCell ref="A2:O2"/>
    <mergeCell ref="A3:D3"/>
    <mergeCell ref="A4:D4"/>
    <mergeCell ref="E4:I4"/>
    <mergeCell ref="J4:N4"/>
    <mergeCell ref="A5:C5"/>
    <mergeCell ref="O4:O5"/>
  </mergeCells>
  <printOptions horizontalCentered="1" verticalCentered="1"/>
  <pageMargins left="0.52" right="0.1" top="1.25" bottom="0.78" header="0.31" footer="0.31"/>
  <pageSetup paperSize="8" scale="75" orientation="landscape" blackAndWhite="1" useFirstPageNumber="1"/>
  <headerFooter>
    <oddHeader>&amp;L
&amp;16&amp;"Calibri"&amp;K000000编制单位：朔州市红十字会&amp;C
&amp;21&amp;"Calibri"&amp;B&amp;K000000决算数据与总会计对账表</oddHeader>
  </headerFooter>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
  <sheetViews>
    <sheetView showGridLines="0" workbookViewId="0">
      <pane ySplit="6" topLeftCell="A16" activePane="bottomLeft" state="frozen"/>
      <selection/>
      <selection pane="bottomLeft" activeCell="A1" sqref="A1:O1"/>
    </sheetView>
  </sheetViews>
  <sheetFormatPr defaultColWidth="9" defaultRowHeight="14.25" customHeight="1"/>
  <cols>
    <col min="1" max="1" width="27.625" style="447" customWidth="1"/>
    <col min="2" max="2" width="3.25" style="447" customWidth="1"/>
    <col min="3" max="5" width="18.25" style="448" customWidth="1"/>
    <col min="6" max="6" width="25.75" style="447" customWidth="1"/>
    <col min="7" max="7" width="3.5" style="447" customWidth="1"/>
    <col min="8" max="10" width="18" style="448" customWidth="1"/>
    <col min="11" max="11" width="23.375" style="447" customWidth="1"/>
    <col min="12" max="12" width="3.625" style="447" customWidth="1"/>
    <col min="13" max="14" width="17.875" style="448" customWidth="1"/>
    <col min="15" max="15" width="17.875" customWidth="1"/>
  </cols>
  <sheetData>
    <row r="1" s="388" customFormat="1" ht="21" customHeight="1" spans="1:15">
      <c r="A1" s="449" t="s">
        <v>245</v>
      </c>
      <c r="B1" s="449"/>
      <c r="C1" s="450"/>
      <c r="D1" s="450"/>
      <c r="E1" s="450"/>
      <c r="F1" s="449"/>
      <c r="G1" s="449"/>
      <c r="H1" s="450"/>
      <c r="I1" s="450"/>
      <c r="J1" s="450"/>
      <c r="K1" s="449"/>
      <c r="L1" s="449"/>
      <c r="M1" s="450"/>
      <c r="N1" s="450"/>
      <c r="O1" s="449"/>
    </row>
    <row r="2" s="76" customFormat="1" ht="18" customHeight="1" spans="1:15">
      <c r="A2" s="447"/>
      <c r="B2" s="447"/>
      <c r="C2" s="339"/>
      <c r="D2" s="339"/>
      <c r="E2" s="339"/>
      <c r="F2" s="447"/>
      <c r="G2" s="447"/>
      <c r="H2" s="339"/>
      <c r="I2" s="339"/>
      <c r="J2" s="339"/>
      <c r="K2" s="447"/>
      <c r="L2" s="447"/>
      <c r="M2" s="339"/>
      <c r="N2" s="480" t="s">
        <v>246</v>
      </c>
      <c r="O2" s="480"/>
    </row>
    <row r="3" s="76" customFormat="1" ht="18" customHeight="1" spans="1:15">
      <c r="A3" s="451" t="s">
        <v>64</v>
      </c>
      <c r="B3" s="134"/>
      <c r="C3" s="452"/>
      <c r="D3" s="339"/>
      <c r="E3" s="339"/>
      <c r="F3" s="447"/>
      <c r="G3" s="447"/>
      <c r="H3" s="339"/>
      <c r="I3" s="339"/>
      <c r="J3" s="339"/>
      <c r="K3" s="447"/>
      <c r="L3" s="447"/>
      <c r="M3" s="339"/>
      <c r="N3" s="480" t="s">
        <v>65</v>
      </c>
      <c r="O3" s="480"/>
    </row>
    <row r="4" s="445" customFormat="1" ht="22.5" customHeight="1" spans="1:15">
      <c r="A4" s="611" t="s">
        <v>66</v>
      </c>
      <c r="B4" s="454"/>
      <c r="C4" s="455"/>
      <c r="D4" s="455"/>
      <c r="E4" s="455"/>
      <c r="F4" s="612" t="s">
        <v>67</v>
      </c>
      <c r="G4" s="454"/>
      <c r="H4" s="455"/>
      <c r="I4" s="455"/>
      <c r="J4" s="455"/>
      <c r="K4" s="454"/>
      <c r="L4" s="454"/>
      <c r="M4" s="455"/>
      <c r="N4" s="455"/>
      <c r="O4" s="454"/>
    </row>
    <row r="5" s="445" customFormat="1" ht="34.5" customHeight="1" spans="1:15">
      <c r="A5" s="613" t="s">
        <v>68</v>
      </c>
      <c r="B5" s="614" t="s">
        <v>69</v>
      </c>
      <c r="C5" s="297" t="s">
        <v>70</v>
      </c>
      <c r="D5" s="297" t="s">
        <v>71</v>
      </c>
      <c r="E5" s="297" t="s">
        <v>72</v>
      </c>
      <c r="F5" s="614" t="s">
        <v>73</v>
      </c>
      <c r="G5" s="404" t="s">
        <v>69</v>
      </c>
      <c r="H5" s="297" t="s">
        <v>70</v>
      </c>
      <c r="I5" s="297" t="s">
        <v>71</v>
      </c>
      <c r="J5" s="297" t="s">
        <v>72</v>
      </c>
      <c r="K5" s="614" t="s">
        <v>74</v>
      </c>
      <c r="L5" s="614" t="s">
        <v>69</v>
      </c>
      <c r="M5" s="297" t="s">
        <v>70</v>
      </c>
      <c r="N5" s="297" t="s">
        <v>71</v>
      </c>
      <c r="O5" s="481" t="s">
        <v>72</v>
      </c>
    </row>
    <row r="6" s="446" customFormat="1" ht="22.5" customHeight="1" spans="1:15">
      <c r="A6" s="615" t="s">
        <v>75</v>
      </c>
      <c r="B6" s="247"/>
      <c r="C6" s="303" t="s">
        <v>76</v>
      </c>
      <c r="D6" s="303" t="s">
        <v>77</v>
      </c>
      <c r="E6" s="303" t="s">
        <v>78</v>
      </c>
      <c r="F6" s="616" t="s">
        <v>75</v>
      </c>
      <c r="G6" s="247"/>
      <c r="H6" s="303" t="s">
        <v>79</v>
      </c>
      <c r="I6" s="303" t="s">
        <v>80</v>
      </c>
      <c r="J6" s="303" t="s">
        <v>81</v>
      </c>
      <c r="K6" s="616" t="s">
        <v>75</v>
      </c>
      <c r="L6" s="247"/>
      <c r="M6" s="303">
        <v>7</v>
      </c>
      <c r="N6" s="303">
        <v>8</v>
      </c>
      <c r="O6" s="482">
        <v>9</v>
      </c>
    </row>
    <row r="7" s="445" customFormat="1" ht="22.5" customHeight="1" spans="1:15">
      <c r="A7" s="458" t="s">
        <v>247</v>
      </c>
      <c r="B7" s="247" t="s">
        <v>76</v>
      </c>
      <c r="C7" s="459">
        <v>0</v>
      </c>
      <c r="D7" s="459">
        <v>0</v>
      </c>
      <c r="E7" s="460">
        <v>0</v>
      </c>
      <c r="F7" s="618" t="s">
        <v>83</v>
      </c>
      <c r="G7" s="247" t="s">
        <v>84</v>
      </c>
      <c r="H7" s="343">
        <v>0</v>
      </c>
      <c r="I7" s="343">
        <v>0</v>
      </c>
      <c r="J7" s="347">
        <v>0</v>
      </c>
      <c r="K7" s="618" t="s">
        <v>85</v>
      </c>
      <c r="L7" s="81">
        <v>58</v>
      </c>
      <c r="M7" s="347">
        <f>M8+M9</f>
        <v>0</v>
      </c>
      <c r="N7" s="347">
        <f>N8+N9</f>
        <v>65339.12</v>
      </c>
      <c r="O7" s="483">
        <f>O8+O9</f>
        <v>7879.64</v>
      </c>
    </row>
    <row r="8" s="445" customFormat="1" ht="22.5" customHeight="1" spans="1:15">
      <c r="A8" s="458" t="s">
        <v>248</v>
      </c>
      <c r="B8" s="247" t="s">
        <v>77</v>
      </c>
      <c r="C8" s="459">
        <v>0</v>
      </c>
      <c r="D8" s="459">
        <v>0</v>
      </c>
      <c r="E8" s="460">
        <v>0</v>
      </c>
      <c r="F8" s="618" t="s">
        <v>87</v>
      </c>
      <c r="G8" s="247" t="s">
        <v>88</v>
      </c>
      <c r="H8" s="343">
        <v>0</v>
      </c>
      <c r="I8" s="343">
        <v>0</v>
      </c>
      <c r="J8" s="347">
        <v>0</v>
      </c>
      <c r="K8" s="461" t="s">
        <v>89</v>
      </c>
      <c r="L8" s="81">
        <v>59</v>
      </c>
      <c r="M8" s="343">
        <v>0</v>
      </c>
      <c r="N8" s="343">
        <v>0</v>
      </c>
      <c r="O8" s="483">
        <v>0</v>
      </c>
    </row>
    <row r="9" s="445" customFormat="1" ht="22.5" customHeight="1" spans="1:15">
      <c r="A9" s="458" t="s">
        <v>249</v>
      </c>
      <c r="B9" s="247" t="s">
        <v>78</v>
      </c>
      <c r="C9" s="459">
        <v>0</v>
      </c>
      <c r="D9" s="459">
        <v>0</v>
      </c>
      <c r="E9" s="460">
        <v>0</v>
      </c>
      <c r="F9" s="618" t="s">
        <v>91</v>
      </c>
      <c r="G9" s="247" t="s">
        <v>92</v>
      </c>
      <c r="H9" s="343">
        <v>0</v>
      </c>
      <c r="I9" s="343">
        <v>0</v>
      </c>
      <c r="J9" s="347">
        <v>0</v>
      </c>
      <c r="K9" s="461" t="s">
        <v>93</v>
      </c>
      <c r="L9" s="81">
        <v>60</v>
      </c>
      <c r="M9" s="343">
        <v>0</v>
      </c>
      <c r="N9" s="343">
        <v>65339.12</v>
      </c>
      <c r="O9" s="483">
        <v>7879.64</v>
      </c>
    </row>
    <row r="10" s="445" customFormat="1" ht="22.5" customHeight="1" spans="1:15">
      <c r="A10" s="458" t="s">
        <v>250</v>
      </c>
      <c r="B10" s="247" t="s">
        <v>79</v>
      </c>
      <c r="C10" s="459">
        <v>0</v>
      </c>
      <c r="D10" s="459">
        <v>0</v>
      </c>
      <c r="E10" s="460">
        <v>0</v>
      </c>
      <c r="F10" s="618" t="s">
        <v>95</v>
      </c>
      <c r="G10" s="247" t="s">
        <v>96</v>
      </c>
      <c r="H10" s="343">
        <v>0</v>
      </c>
      <c r="I10" s="343">
        <v>0</v>
      </c>
      <c r="J10" s="347">
        <v>0</v>
      </c>
      <c r="K10" s="461" t="s">
        <v>97</v>
      </c>
      <c r="L10" s="81">
        <v>61</v>
      </c>
      <c r="M10" s="343">
        <v>0</v>
      </c>
      <c r="N10" s="343">
        <v>100422</v>
      </c>
      <c r="O10" s="483">
        <v>64424.63</v>
      </c>
    </row>
    <row r="11" s="445" customFormat="1" ht="22.5" customHeight="1" spans="1:15">
      <c r="A11" s="458" t="s">
        <v>251</v>
      </c>
      <c r="B11" s="247" t="s">
        <v>80</v>
      </c>
      <c r="C11" s="459">
        <v>0</v>
      </c>
      <c r="D11" s="459">
        <v>0</v>
      </c>
      <c r="E11" s="460">
        <v>63150.96</v>
      </c>
      <c r="F11" s="618" t="s">
        <v>99</v>
      </c>
      <c r="G11" s="247" t="s">
        <v>100</v>
      </c>
      <c r="H11" s="343">
        <v>0</v>
      </c>
      <c r="I11" s="343">
        <v>0</v>
      </c>
      <c r="J11" s="347">
        <v>0</v>
      </c>
      <c r="K11" s="461" t="s">
        <v>101</v>
      </c>
      <c r="L11" s="81">
        <v>62</v>
      </c>
      <c r="M11" s="343">
        <v>0</v>
      </c>
      <c r="N11" s="343">
        <v>0</v>
      </c>
      <c r="O11" s="483">
        <v>0</v>
      </c>
    </row>
    <row r="12" s="445" customFormat="1" ht="22.5" customHeight="1" spans="1:15">
      <c r="A12" s="458" t="s">
        <v>252</v>
      </c>
      <c r="B12" s="247" t="s">
        <v>81</v>
      </c>
      <c r="C12" s="462" t="s">
        <v>126</v>
      </c>
      <c r="D12" s="462" t="s">
        <v>126</v>
      </c>
      <c r="E12" s="460">
        <v>0</v>
      </c>
      <c r="F12" s="618" t="s">
        <v>103</v>
      </c>
      <c r="G12" s="247" t="s">
        <v>104</v>
      </c>
      <c r="H12" s="343">
        <v>0</v>
      </c>
      <c r="I12" s="343">
        <v>0</v>
      </c>
      <c r="J12" s="347">
        <v>0</v>
      </c>
      <c r="K12" s="618" t="s">
        <v>105</v>
      </c>
      <c r="L12" s="81">
        <v>63</v>
      </c>
      <c r="M12" s="343">
        <v>0</v>
      </c>
      <c r="N12" s="343">
        <v>0</v>
      </c>
      <c r="O12" s="483">
        <v>0</v>
      </c>
    </row>
    <row r="13" s="445" customFormat="1" ht="22.5" customHeight="1" spans="1:15">
      <c r="A13" s="458" t="s">
        <v>253</v>
      </c>
      <c r="B13" s="247" t="s">
        <v>107</v>
      </c>
      <c r="C13" s="462" t="s">
        <v>126</v>
      </c>
      <c r="D13" s="462" t="s">
        <v>126</v>
      </c>
      <c r="E13" s="460">
        <v>0</v>
      </c>
      <c r="F13" s="618" t="s">
        <v>108</v>
      </c>
      <c r="G13" s="247" t="s">
        <v>109</v>
      </c>
      <c r="H13" s="343">
        <v>0</v>
      </c>
      <c r="I13" s="343">
        <v>0</v>
      </c>
      <c r="J13" s="347">
        <v>0</v>
      </c>
      <c r="K13" s="618" t="s">
        <v>110</v>
      </c>
      <c r="L13" s="81">
        <v>64</v>
      </c>
      <c r="M13" s="343">
        <v>0</v>
      </c>
      <c r="N13" s="343">
        <v>0</v>
      </c>
      <c r="O13" s="483">
        <v>0</v>
      </c>
    </row>
    <row r="14" s="445" customFormat="1" ht="22.5" customHeight="1" spans="1:15">
      <c r="A14" s="458" t="s">
        <v>254</v>
      </c>
      <c r="B14" s="247" t="s">
        <v>112</v>
      </c>
      <c r="C14" s="462" t="s">
        <v>126</v>
      </c>
      <c r="D14" s="462" t="s">
        <v>126</v>
      </c>
      <c r="E14" s="460">
        <v>0</v>
      </c>
      <c r="F14" s="618" t="s">
        <v>113</v>
      </c>
      <c r="G14" s="247" t="s">
        <v>114</v>
      </c>
      <c r="H14" s="343">
        <v>0</v>
      </c>
      <c r="I14" s="343">
        <v>165761.12</v>
      </c>
      <c r="J14" s="347">
        <v>72304.27</v>
      </c>
      <c r="K14" s="618" t="s">
        <v>115</v>
      </c>
      <c r="L14" s="81">
        <v>65</v>
      </c>
      <c r="M14" s="343">
        <v>0</v>
      </c>
      <c r="N14" s="343">
        <v>0</v>
      </c>
      <c r="O14" s="483">
        <v>0</v>
      </c>
    </row>
    <row r="15" s="445" customFormat="1" ht="22.5" customHeight="1" spans="1:15">
      <c r="A15" s="463"/>
      <c r="B15" s="247" t="s">
        <v>116</v>
      </c>
      <c r="C15" s="464"/>
      <c r="D15" s="465"/>
      <c r="E15" s="464"/>
      <c r="F15" s="618" t="s">
        <v>117</v>
      </c>
      <c r="G15" s="247" t="s">
        <v>118</v>
      </c>
      <c r="H15" s="343">
        <v>0</v>
      </c>
      <c r="I15" s="343">
        <v>0</v>
      </c>
      <c r="J15" s="347">
        <v>0</v>
      </c>
      <c r="K15" s="484"/>
      <c r="L15" s="81">
        <v>66</v>
      </c>
      <c r="M15" s="464"/>
      <c r="N15" s="464"/>
      <c r="O15" s="485"/>
    </row>
    <row r="16" s="445" customFormat="1" ht="22.5" customHeight="1" spans="1:15">
      <c r="A16" s="466"/>
      <c r="B16" s="247" t="s">
        <v>119</v>
      </c>
      <c r="C16" s="464"/>
      <c r="D16" s="465"/>
      <c r="E16" s="464"/>
      <c r="F16" s="618" t="s">
        <v>120</v>
      </c>
      <c r="G16" s="247" t="s">
        <v>121</v>
      </c>
      <c r="H16" s="343">
        <v>0</v>
      </c>
      <c r="I16" s="343">
        <v>0</v>
      </c>
      <c r="J16" s="347">
        <v>0</v>
      </c>
      <c r="K16" s="404"/>
      <c r="L16" s="81">
        <v>67</v>
      </c>
      <c r="M16" s="464"/>
      <c r="N16" s="464"/>
      <c r="O16" s="485"/>
    </row>
    <row r="17" s="445" customFormat="1" ht="22.5" customHeight="1" spans="1:15">
      <c r="A17" s="456"/>
      <c r="B17" s="247" t="s">
        <v>122</v>
      </c>
      <c r="C17" s="464"/>
      <c r="D17" s="465"/>
      <c r="E17" s="464"/>
      <c r="F17" s="618" t="s">
        <v>123</v>
      </c>
      <c r="G17" s="247" t="s">
        <v>124</v>
      </c>
      <c r="H17" s="343">
        <v>0</v>
      </c>
      <c r="I17" s="343">
        <v>0</v>
      </c>
      <c r="J17" s="347">
        <v>0</v>
      </c>
      <c r="K17" s="404" t="s">
        <v>125</v>
      </c>
      <c r="L17" s="81">
        <v>68</v>
      </c>
      <c r="M17" s="486" t="s">
        <v>126</v>
      </c>
      <c r="N17" s="486" t="s">
        <v>126</v>
      </c>
      <c r="O17" s="483">
        <f>SUM(O18:O27)</f>
        <v>72304.27</v>
      </c>
    </row>
    <row r="18" s="445" customFormat="1" ht="22.5" customHeight="1" spans="1:15">
      <c r="A18" s="456"/>
      <c r="B18" s="247" t="s">
        <v>127</v>
      </c>
      <c r="C18" s="464"/>
      <c r="D18" s="465"/>
      <c r="E18" s="464"/>
      <c r="F18" s="618" t="s">
        <v>128</v>
      </c>
      <c r="G18" s="247" t="s">
        <v>129</v>
      </c>
      <c r="H18" s="343">
        <v>0</v>
      </c>
      <c r="I18" s="343">
        <v>0</v>
      </c>
      <c r="J18" s="347">
        <v>0</v>
      </c>
      <c r="K18" s="461" t="s">
        <v>130</v>
      </c>
      <c r="L18" s="81">
        <v>69</v>
      </c>
      <c r="M18" s="486" t="s">
        <v>126</v>
      </c>
      <c r="N18" s="486" t="s">
        <v>126</v>
      </c>
      <c r="O18" s="483">
        <v>0</v>
      </c>
    </row>
    <row r="19" s="445" customFormat="1" ht="22.5" customHeight="1" spans="1:15">
      <c r="A19" s="456"/>
      <c r="B19" s="247" t="s">
        <v>131</v>
      </c>
      <c r="C19" s="464"/>
      <c r="D19" s="465"/>
      <c r="E19" s="464"/>
      <c r="F19" s="618" t="s">
        <v>132</v>
      </c>
      <c r="G19" s="247" t="s">
        <v>133</v>
      </c>
      <c r="H19" s="343">
        <v>0</v>
      </c>
      <c r="I19" s="343">
        <v>0</v>
      </c>
      <c r="J19" s="347">
        <v>0</v>
      </c>
      <c r="K19" s="461" t="s">
        <v>134</v>
      </c>
      <c r="L19" s="81">
        <v>70</v>
      </c>
      <c r="M19" s="486" t="s">
        <v>126</v>
      </c>
      <c r="N19" s="486" t="s">
        <v>126</v>
      </c>
      <c r="O19" s="483">
        <v>48604.27</v>
      </c>
    </row>
    <row r="20" s="445" customFormat="1" ht="22.5" customHeight="1" spans="1:15">
      <c r="A20" s="456"/>
      <c r="B20" s="247" t="s">
        <v>135</v>
      </c>
      <c r="C20" s="464"/>
      <c r="D20" s="465"/>
      <c r="E20" s="464"/>
      <c r="F20" s="618" t="s">
        <v>136</v>
      </c>
      <c r="G20" s="247" t="s">
        <v>137</v>
      </c>
      <c r="H20" s="343">
        <v>0</v>
      </c>
      <c r="I20" s="343">
        <v>0</v>
      </c>
      <c r="J20" s="347">
        <v>0</v>
      </c>
      <c r="K20" s="461" t="s">
        <v>138</v>
      </c>
      <c r="L20" s="81">
        <v>71</v>
      </c>
      <c r="M20" s="486" t="s">
        <v>126</v>
      </c>
      <c r="N20" s="486" t="s">
        <v>126</v>
      </c>
      <c r="O20" s="483">
        <v>9300</v>
      </c>
    </row>
    <row r="21" s="445" customFormat="1" ht="22.5" customHeight="1" spans="1:15">
      <c r="A21" s="456"/>
      <c r="B21" s="247" t="s">
        <v>139</v>
      </c>
      <c r="C21" s="464"/>
      <c r="D21" s="465"/>
      <c r="E21" s="464"/>
      <c r="F21" s="618" t="s">
        <v>140</v>
      </c>
      <c r="G21" s="247" t="s">
        <v>141</v>
      </c>
      <c r="H21" s="343">
        <v>0</v>
      </c>
      <c r="I21" s="343">
        <v>0</v>
      </c>
      <c r="J21" s="347">
        <v>0</v>
      </c>
      <c r="K21" s="461" t="s">
        <v>142</v>
      </c>
      <c r="L21" s="81">
        <v>72</v>
      </c>
      <c r="M21" s="486" t="s">
        <v>126</v>
      </c>
      <c r="N21" s="486" t="s">
        <v>126</v>
      </c>
      <c r="O21" s="483">
        <v>0</v>
      </c>
    </row>
    <row r="22" s="445" customFormat="1" ht="22.5" customHeight="1" spans="1:15">
      <c r="A22" s="456"/>
      <c r="B22" s="247" t="s">
        <v>143</v>
      </c>
      <c r="C22" s="464"/>
      <c r="D22" s="465"/>
      <c r="E22" s="464"/>
      <c r="F22" s="618" t="s">
        <v>144</v>
      </c>
      <c r="G22" s="247" t="s">
        <v>145</v>
      </c>
      <c r="H22" s="343">
        <v>0</v>
      </c>
      <c r="I22" s="343">
        <v>0</v>
      </c>
      <c r="J22" s="347">
        <v>0</v>
      </c>
      <c r="K22" s="461" t="s">
        <v>146</v>
      </c>
      <c r="L22" s="81">
        <v>73</v>
      </c>
      <c r="M22" s="486" t="s">
        <v>126</v>
      </c>
      <c r="N22" s="486" t="s">
        <v>126</v>
      </c>
      <c r="O22" s="487">
        <v>0</v>
      </c>
    </row>
    <row r="23" s="445" customFormat="1" ht="22.5" customHeight="1" spans="1:15">
      <c r="A23" s="456"/>
      <c r="B23" s="247" t="s">
        <v>147</v>
      </c>
      <c r="C23" s="464"/>
      <c r="D23" s="465"/>
      <c r="E23" s="467"/>
      <c r="F23" s="461" t="s">
        <v>148</v>
      </c>
      <c r="G23" s="247" t="s">
        <v>149</v>
      </c>
      <c r="H23" s="343">
        <v>0</v>
      </c>
      <c r="I23" s="343">
        <v>0</v>
      </c>
      <c r="J23" s="347">
        <v>0</v>
      </c>
      <c r="K23" s="461" t="s">
        <v>150</v>
      </c>
      <c r="L23" s="81">
        <v>74</v>
      </c>
      <c r="M23" s="486" t="s">
        <v>126</v>
      </c>
      <c r="N23" s="486" t="s">
        <v>126</v>
      </c>
      <c r="O23" s="483">
        <v>14400</v>
      </c>
    </row>
    <row r="24" s="445" customFormat="1" ht="22.5" customHeight="1" spans="1:15">
      <c r="A24" s="456"/>
      <c r="B24" s="247" t="s">
        <v>151</v>
      </c>
      <c r="C24" s="464"/>
      <c r="D24" s="465"/>
      <c r="E24" s="467"/>
      <c r="F24" s="618" t="s">
        <v>152</v>
      </c>
      <c r="G24" s="247" t="s">
        <v>153</v>
      </c>
      <c r="H24" s="343">
        <v>0</v>
      </c>
      <c r="I24" s="343">
        <v>0</v>
      </c>
      <c r="J24" s="347">
        <v>0</v>
      </c>
      <c r="K24" s="461" t="s">
        <v>154</v>
      </c>
      <c r="L24" s="81">
        <v>75</v>
      </c>
      <c r="M24" s="486" t="s">
        <v>126</v>
      </c>
      <c r="N24" s="486" t="s">
        <v>126</v>
      </c>
      <c r="O24" s="487">
        <v>0</v>
      </c>
    </row>
    <row r="25" s="445" customFormat="1" ht="22.5" customHeight="1" spans="1:15">
      <c r="A25" s="456"/>
      <c r="B25" s="247" t="s">
        <v>155</v>
      </c>
      <c r="C25" s="464"/>
      <c r="D25" s="465"/>
      <c r="E25" s="467"/>
      <c r="F25" s="618" t="s">
        <v>156</v>
      </c>
      <c r="G25" s="247" t="s">
        <v>157</v>
      </c>
      <c r="H25" s="343">
        <v>0</v>
      </c>
      <c r="I25" s="343">
        <v>0</v>
      </c>
      <c r="J25" s="347">
        <v>0</v>
      </c>
      <c r="K25" s="461" t="s">
        <v>158</v>
      </c>
      <c r="L25" s="81">
        <v>76</v>
      </c>
      <c r="M25" s="486" t="s">
        <v>126</v>
      </c>
      <c r="N25" s="486" t="s">
        <v>126</v>
      </c>
      <c r="O25" s="483">
        <v>0</v>
      </c>
    </row>
    <row r="26" s="445" customFormat="1" ht="22.5" customHeight="1" spans="1:15">
      <c r="A26" s="456"/>
      <c r="B26" s="247" t="s">
        <v>159</v>
      </c>
      <c r="C26" s="464"/>
      <c r="D26" s="465"/>
      <c r="E26" s="467"/>
      <c r="F26" s="461" t="s">
        <v>160</v>
      </c>
      <c r="G26" s="247" t="s">
        <v>161</v>
      </c>
      <c r="H26" s="343">
        <v>0</v>
      </c>
      <c r="I26" s="343">
        <v>0</v>
      </c>
      <c r="J26" s="372">
        <v>0</v>
      </c>
      <c r="K26" s="461" t="s">
        <v>162</v>
      </c>
      <c r="L26" s="81">
        <v>77</v>
      </c>
      <c r="M26" s="486" t="s">
        <v>126</v>
      </c>
      <c r="N26" s="486" t="s">
        <v>126</v>
      </c>
      <c r="O26" s="483">
        <v>0</v>
      </c>
    </row>
    <row r="27" s="445" customFormat="1" ht="22.5" customHeight="1" spans="1:15">
      <c r="A27" s="456"/>
      <c r="B27" s="247" t="s">
        <v>163</v>
      </c>
      <c r="C27" s="464"/>
      <c r="D27" s="465"/>
      <c r="E27" s="467"/>
      <c r="F27" s="461" t="s">
        <v>164</v>
      </c>
      <c r="G27" s="247" t="s">
        <v>165</v>
      </c>
      <c r="H27" s="343">
        <v>0</v>
      </c>
      <c r="I27" s="343">
        <v>0</v>
      </c>
      <c r="J27" s="347">
        <v>0</v>
      </c>
      <c r="K27" s="461" t="s">
        <v>166</v>
      </c>
      <c r="L27" s="81">
        <v>78</v>
      </c>
      <c r="M27" s="486" t="s">
        <v>126</v>
      </c>
      <c r="N27" s="486" t="s">
        <v>126</v>
      </c>
      <c r="O27" s="483">
        <v>0</v>
      </c>
    </row>
    <row r="28" s="445" customFormat="1" ht="22.5" customHeight="1" spans="1:15">
      <c r="A28" s="456"/>
      <c r="B28" s="247" t="s">
        <v>167</v>
      </c>
      <c r="C28" s="464"/>
      <c r="D28" s="465"/>
      <c r="E28" s="467"/>
      <c r="F28" s="461" t="s">
        <v>168</v>
      </c>
      <c r="G28" s="247" t="s">
        <v>169</v>
      </c>
      <c r="H28" s="343">
        <v>0</v>
      </c>
      <c r="I28" s="343">
        <v>0</v>
      </c>
      <c r="J28" s="347">
        <v>0</v>
      </c>
      <c r="K28" s="461"/>
      <c r="L28" s="81">
        <v>79</v>
      </c>
      <c r="M28" s="464"/>
      <c r="N28" s="464"/>
      <c r="O28" s="485"/>
    </row>
    <row r="29" s="445" customFormat="1" ht="22.5" customHeight="1" spans="1:15">
      <c r="A29" s="456"/>
      <c r="B29" s="247" t="s">
        <v>170</v>
      </c>
      <c r="C29" s="464"/>
      <c r="D29" s="465"/>
      <c r="E29" s="467"/>
      <c r="F29" s="618" t="s">
        <v>171</v>
      </c>
      <c r="G29" s="247" t="s">
        <v>172</v>
      </c>
      <c r="H29" s="343">
        <v>0</v>
      </c>
      <c r="I29" s="343">
        <v>0</v>
      </c>
      <c r="J29" s="347">
        <v>0</v>
      </c>
      <c r="K29" s="461"/>
      <c r="L29" s="81">
        <v>80</v>
      </c>
      <c r="M29" s="464"/>
      <c r="N29" s="464"/>
      <c r="O29" s="485"/>
    </row>
    <row r="30" s="445" customFormat="1" ht="22.5" customHeight="1" spans="1:15">
      <c r="A30" s="456"/>
      <c r="B30" s="247" t="s">
        <v>173</v>
      </c>
      <c r="C30" s="464"/>
      <c r="D30" s="465"/>
      <c r="E30" s="467"/>
      <c r="F30" s="618" t="s">
        <v>174</v>
      </c>
      <c r="G30" s="247" t="s">
        <v>175</v>
      </c>
      <c r="H30" s="343">
        <v>0</v>
      </c>
      <c r="I30" s="343">
        <v>0</v>
      </c>
      <c r="J30" s="347">
        <v>0</v>
      </c>
      <c r="K30" s="461"/>
      <c r="L30" s="81">
        <v>81</v>
      </c>
      <c r="M30" s="464"/>
      <c r="N30" s="464"/>
      <c r="O30" s="485"/>
    </row>
    <row r="31" s="445" customFormat="1" ht="22.5" customHeight="1" spans="1:15">
      <c r="A31" s="468"/>
      <c r="B31" s="247" t="s">
        <v>176</v>
      </c>
      <c r="C31" s="464"/>
      <c r="D31" s="465"/>
      <c r="E31" s="464"/>
      <c r="F31" s="618" t="s">
        <v>177</v>
      </c>
      <c r="G31" s="247" t="s">
        <v>178</v>
      </c>
      <c r="H31" s="343">
        <v>0</v>
      </c>
      <c r="I31" s="343">
        <v>0</v>
      </c>
      <c r="J31" s="347">
        <v>0</v>
      </c>
      <c r="K31" s="461"/>
      <c r="L31" s="81">
        <v>82</v>
      </c>
      <c r="M31" s="464"/>
      <c r="N31" s="464"/>
      <c r="O31" s="485"/>
    </row>
    <row r="32" s="445" customFormat="1" ht="22.5" customHeight="1" spans="1:15">
      <c r="A32" s="468"/>
      <c r="B32" s="247" t="s">
        <v>179</v>
      </c>
      <c r="C32" s="464"/>
      <c r="D32" s="465"/>
      <c r="E32" s="464"/>
      <c r="F32" s="618" t="s">
        <v>180</v>
      </c>
      <c r="G32" s="247" t="s">
        <v>181</v>
      </c>
      <c r="H32" s="343">
        <v>0</v>
      </c>
      <c r="I32" s="343">
        <v>0</v>
      </c>
      <c r="J32" s="347">
        <v>0</v>
      </c>
      <c r="K32" s="461"/>
      <c r="L32" s="81">
        <v>83</v>
      </c>
      <c r="M32" s="464"/>
      <c r="N32" s="464"/>
      <c r="O32" s="485"/>
    </row>
    <row r="33" s="445" customFormat="1" ht="22.5" customHeight="1" spans="1:15">
      <c r="A33" s="619" t="s">
        <v>182</v>
      </c>
      <c r="B33" s="247" t="s">
        <v>183</v>
      </c>
      <c r="C33" s="347">
        <f>SUM(C7:C11)</f>
        <v>0</v>
      </c>
      <c r="D33" s="469">
        <f>SUM(D7:D11)</f>
        <v>0</v>
      </c>
      <c r="E33" s="347">
        <f>SUM(E7:E11)</f>
        <v>63150.96</v>
      </c>
      <c r="F33" s="620" t="s">
        <v>184</v>
      </c>
      <c r="G33" s="470"/>
      <c r="H33" s="471"/>
      <c r="I33" s="471"/>
      <c r="J33" s="471"/>
      <c r="K33" s="470"/>
      <c r="L33" s="81">
        <v>84</v>
      </c>
      <c r="M33" s="347">
        <f>SUM(H7:H32)</f>
        <v>0</v>
      </c>
      <c r="N33" s="347">
        <f>SUM(I7:I32)</f>
        <v>165761.12</v>
      </c>
      <c r="O33" s="483">
        <f>SUM(J7:J32)</f>
        <v>72304.27</v>
      </c>
    </row>
    <row r="34" s="445" customFormat="1" ht="22.5" customHeight="1" spans="1:15">
      <c r="A34" s="456" t="s">
        <v>185</v>
      </c>
      <c r="B34" s="247" t="s">
        <v>186</v>
      </c>
      <c r="C34" s="472">
        <v>0</v>
      </c>
      <c r="D34" s="472">
        <v>0</v>
      </c>
      <c r="E34" s="347">
        <v>0</v>
      </c>
      <c r="F34" s="473" t="s">
        <v>187</v>
      </c>
      <c r="G34" s="473"/>
      <c r="H34" s="474"/>
      <c r="I34" s="474"/>
      <c r="J34" s="474"/>
      <c r="K34" s="473"/>
      <c r="L34" s="81">
        <v>85</v>
      </c>
      <c r="M34" s="622" t="s">
        <v>126</v>
      </c>
      <c r="N34" s="622" t="s">
        <v>126</v>
      </c>
      <c r="O34" s="483">
        <v>0</v>
      </c>
    </row>
    <row r="35" s="445" customFormat="1" ht="22.5" customHeight="1" spans="1:15">
      <c r="A35" s="456" t="s">
        <v>188</v>
      </c>
      <c r="B35" s="247" t="s">
        <v>189</v>
      </c>
      <c r="C35" s="472">
        <v>0</v>
      </c>
      <c r="D35" s="472">
        <v>165761.12</v>
      </c>
      <c r="E35" s="347">
        <v>165761.12</v>
      </c>
      <c r="F35" s="404" t="s">
        <v>190</v>
      </c>
      <c r="G35" s="404"/>
      <c r="H35" s="297"/>
      <c r="I35" s="297"/>
      <c r="J35" s="297"/>
      <c r="K35" s="404"/>
      <c r="L35" s="81">
        <v>86</v>
      </c>
      <c r="M35" s="343">
        <v>0</v>
      </c>
      <c r="N35" s="343">
        <v>0</v>
      </c>
      <c r="O35" s="483">
        <v>156607.81</v>
      </c>
    </row>
    <row r="36" s="445" customFormat="1" ht="22.5" customHeight="1" spans="1:15">
      <c r="A36" s="468"/>
      <c r="B36" s="247" t="s">
        <v>191</v>
      </c>
      <c r="C36" s="464"/>
      <c r="D36" s="465"/>
      <c r="E36" s="464"/>
      <c r="F36" s="470" t="s">
        <v>192</v>
      </c>
      <c r="G36" s="470"/>
      <c r="H36" s="471"/>
      <c r="I36" s="471"/>
      <c r="J36" s="471"/>
      <c r="K36" s="470"/>
      <c r="L36" s="81">
        <v>87</v>
      </c>
      <c r="M36" s="342"/>
      <c r="N36" s="342"/>
      <c r="O36" s="485"/>
    </row>
    <row r="37" s="445" customFormat="1" ht="22.5" customHeight="1" spans="1:15">
      <c r="A37" s="475" t="s">
        <v>193</v>
      </c>
      <c r="B37" s="476" t="s">
        <v>194</v>
      </c>
      <c r="C37" s="477">
        <f>SUM(C33:C35)</f>
        <v>0</v>
      </c>
      <c r="D37" s="477">
        <f>SUM(D33:D35)</f>
        <v>165761.12</v>
      </c>
      <c r="E37" s="477">
        <f>SUM(E33:E35)</f>
        <v>228912.08</v>
      </c>
      <c r="F37" s="478" t="s">
        <v>193</v>
      </c>
      <c r="G37" s="478"/>
      <c r="H37" s="479"/>
      <c r="I37" s="479"/>
      <c r="J37" s="479"/>
      <c r="K37" s="478"/>
      <c r="L37" s="94">
        <v>88</v>
      </c>
      <c r="M37" s="477">
        <f>SUM(M33:M35)</f>
        <v>0</v>
      </c>
      <c r="N37" s="477">
        <f>SUM(N33:N35)</f>
        <v>165761.12</v>
      </c>
      <c r="O37" s="489">
        <f>SUM(O33:O35)</f>
        <v>228912.08</v>
      </c>
    </row>
  </sheetData>
  <mergeCells count="11">
    <mergeCell ref="A1:O1"/>
    <mergeCell ref="N2:O2"/>
    <mergeCell ref="A3:C3"/>
    <mergeCell ref="N3:O3"/>
    <mergeCell ref="A4:E4"/>
    <mergeCell ref="F4:O4"/>
    <mergeCell ref="F33:K33"/>
    <mergeCell ref="F34:K34"/>
    <mergeCell ref="F35:K35"/>
    <mergeCell ref="F36:K36"/>
    <mergeCell ref="F37:K37"/>
  </mergeCells>
  <pageMargins left="0.52" right="0.1" top="0.78" bottom="0.78" header="0.31" footer="0.31"/>
  <pageSetup paperSize="8" scale="75" orientation="landscape" blackAndWhite="1" useFirstPageNumber="1"/>
  <headerFooter>
    <oddHeader>&amp;L
&amp;16&amp;"Calibri"&amp;K000000编制单位：朔州市红十字会&amp;C
&amp;21&amp;"Calibri"&amp;B&amp;K000000非财政拨款收入支出决算总表&amp;R
&amp;16&amp;"Calibri"&amp;K000000财决01-2表
&amp;16&amp;"Calibri"&amp;K000000金额单位：元</oddHead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8"/>
  <sheetViews>
    <sheetView showGridLines="0" workbookViewId="0">
      <pane xSplit="4" ySplit="6" topLeftCell="E7" activePane="bottomRight" state="frozen"/>
      <selection/>
      <selection pane="topRight"/>
      <selection pane="bottomLeft"/>
      <selection pane="bottomRight" activeCell="A1" sqref="A1:Z1"/>
    </sheetView>
  </sheetViews>
  <sheetFormatPr defaultColWidth="7.75" defaultRowHeight="15" customHeight="1"/>
  <cols>
    <col min="1" max="3" width="3.5" style="72" customWidth="1"/>
    <col min="4" max="4" width="32.5" style="72" customWidth="1"/>
    <col min="5" max="23" width="18.75" style="72" customWidth="1"/>
    <col min="24" max="24" width="15.125" customWidth="1"/>
    <col min="25" max="25" width="17.125" customWidth="1"/>
    <col min="26" max="26" width="18.75" style="72" customWidth="1"/>
  </cols>
  <sheetData>
    <row r="1" s="1" customFormat="1" ht="21" customHeight="1" spans="1:26">
      <c r="A1" s="431" t="s">
        <v>255</v>
      </c>
      <c r="B1" s="431"/>
      <c r="C1" s="431"/>
      <c r="D1" s="431"/>
      <c r="E1" s="431"/>
      <c r="F1" s="431"/>
      <c r="G1" s="431"/>
      <c r="H1" s="431"/>
      <c r="I1" s="431"/>
      <c r="J1" s="431"/>
      <c r="K1" s="431"/>
      <c r="L1" s="431"/>
      <c r="M1" s="431"/>
      <c r="N1" s="431"/>
      <c r="O1" s="431"/>
      <c r="P1" s="431"/>
      <c r="Q1" s="431"/>
      <c r="R1" s="431"/>
      <c r="S1" s="431"/>
      <c r="T1" s="431"/>
      <c r="U1" s="431"/>
      <c r="V1" s="431"/>
      <c r="W1" s="431"/>
      <c r="X1" s="431"/>
      <c r="Y1" s="431"/>
      <c r="Z1" s="444"/>
    </row>
    <row r="2" s="2" customFormat="1" ht="18" customHeight="1" spans="1:26">
      <c r="A2" s="432"/>
      <c r="B2" s="432"/>
      <c r="C2" s="432"/>
      <c r="D2" s="432"/>
      <c r="E2" s="433"/>
      <c r="F2" s="433"/>
      <c r="G2" s="433"/>
      <c r="H2" s="433"/>
      <c r="I2" s="433"/>
      <c r="J2" s="433"/>
      <c r="K2" s="433"/>
      <c r="L2" s="433"/>
      <c r="M2" s="433"/>
      <c r="N2" s="433"/>
      <c r="O2" s="433"/>
      <c r="P2" s="433"/>
      <c r="Q2" s="433"/>
      <c r="R2" s="433"/>
      <c r="S2" s="433"/>
      <c r="T2" s="433"/>
      <c r="U2" s="433"/>
      <c r="V2" s="433"/>
      <c r="W2" s="442"/>
      <c r="Z2" s="442" t="s">
        <v>256</v>
      </c>
    </row>
    <row r="3" s="428" customFormat="1" ht="18" customHeight="1" spans="1:26">
      <c r="A3" s="434" t="s">
        <v>64</v>
      </c>
      <c r="B3" s="432"/>
      <c r="C3" s="432"/>
      <c r="D3" s="432"/>
      <c r="E3" s="433"/>
      <c r="F3" s="433"/>
      <c r="G3" s="433"/>
      <c r="H3" s="433"/>
      <c r="I3" s="433"/>
      <c r="J3" s="433"/>
      <c r="K3" s="433"/>
      <c r="L3" s="433"/>
      <c r="M3" s="433"/>
      <c r="N3" s="433"/>
      <c r="O3" s="433"/>
      <c r="P3" s="433"/>
      <c r="Q3" s="433"/>
      <c r="R3" s="433"/>
      <c r="S3" s="433"/>
      <c r="T3" s="433"/>
      <c r="U3" s="433"/>
      <c r="V3" s="433"/>
      <c r="W3" s="442"/>
      <c r="Z3" s="442" t="s">
        <v>65</v>
      </c>
    </row>
    <row r="4" s="18" customFormat="1" ht="22.5" customHeight="1" spans="1:26">
      <c r="A4" s="81" t="s">
        <v>68</v>
      </c>
      <c r="B4" s="81"/>
      <c r="C4" s="81"/>
      <c r="D4" s="81"/>
      <c r="E4" s="81" t="s">
        <v>188</v>
      </c>
      <c r="F4" s="81"/>
      <c r="G4" s="81"/>
      <c r="H4" s="81"/>
      <c r="I4" s="81" t="s">
        <v>257</v>
      </c>
      <c r="J4" s="81" t="s">
        <v>258</v>
      </c>
      <c r="K4" s="81" t="s">
        <v>259</v>
      </c>
      <c r="L4" s="81"/>
      <c r="M4" s="81"/>
      <c r="N4" s="81"/>
      <c r="O4" s="145" t="s">
        <v>185</v>
      </c>
      <c r="P4" s="81" t="s">
        <v>187</v>
      </c>
      <c r="Q4" s="81"/>
      <c r="R4" s="81"/>
      <c r="S4" s="81"/>
      <c r="T4" s="81"/>
      <c r="U4" s="81" t="s">
        <v>190</v>
      </c>
      <c r="V4" s="81"/>
      <c r="W4" s="81"/>
      <c r="X4" s="81"/>
      <c r="Y4" s="81"/>
      <c r="Z4" s="81"/>
    </row>
    <row r="5" ht="14.25" customHeight="1" spans="1:26">
      <c r="A5" s="145" t="s">
        <v>260</v>
      </c>
      <c r="B5" s="145"/>
      <c r="C5" s="145"/>
      <c r="D5" s="81" t="s">
        <v>261</v>
      </c>
      <c r="E5" s="81" t="s">
        <v>262</v>
      </c>
      <c r="F5" s="81" t="s">
        <v>263</v>
      </c>
      <c r="G5" s="81" t="s">
        <v>264</v>
      </c>
      <c r="H5" s="81" t="s">
        <v>265</v>
      </c>
      <c r="I5" s="81"/>
      <c r="J5" s="81"/>
      <c r="K5" s="81" t="s">
        <v>262</v>
      </c>
      <c r="L5" s="89" t="s">
        <v>266</v>
      </c>
      <c r="M5" s="89"/>
      <c r="N5" s="89"/>
      <c r="O5" s="145"/>
      <c r="P5" s="81" t="s">
        <v>262</v>
      </c>
      <c r="Q5" s="81" t="s">
        <v>267</v>
      </c>
      <c r="R5" s="81" t="s">
        <v>268</v>
      </c>
      <c r="S5" s="81" t="s">
        <v>269</v>
      </c>
      <c r="T5" s="81" t="s">
        <v>270</v>
      </c>
      <c r="U5" s="81" t="s">
        <v>262</v>
      </c>
      <c r="V5" s="81" t="s">
        <v>263</v>
      </c>
      <c r="W5" s="81" t="s">
        <v>264</v>
      </c>
      <c r="X5" s="81"/>
      <c r="Y5" s="81"/>
      <c r="Z5" s="81" t="s">
        <v>265</v>
      </c>
    </row>
    <row r="6" s="18" customFormat="1" ht="34.5" customHeight="1" spans="1:26">
      <c r="A6" s="145"/>
      <c r="B6" s="145"/>
      <c r="C6" s="145"/>
      <c r="D6" s="81"/>
      <c r="E6" s="81"/>
      <c r="F6" s="81"/>
      <c r="G6" s="81"/>
      <c r="H6" s="81"/>
      <c r="I6" s="81"/>
      <c r="J6" s="81"/>
      <c r="K6" s="81"/>
      <c r="L6" s="81" t="s">
        <v>263</v>
      </c>
      <c r="M6" s="81" t="s">
        <v>264</v>
      </c>
      <c r="N6" s="81" t="s">
        <v>265</v>
      </c>
      <c r="O6" s="145"/>
      <c r="P6" s="81"/>
      <c r="Q6" s="81"/>
      <c r="R6" s="81"/>
      <c r="S6" s="81"/>
      <c r="T6" s="81"/>
      <c r="U6" s="81"/>
      <c r="V6" s="81"/>
      <c r="W6" s="81" t="s">
        <v>201</v>
      </c>
      <c r="X6" s="81" t="s">
        <v>271</v>
      </c>
      <c r="Y6" s="81" t="s">
        <v>272</v>
      </c>
      <c r="Z6" s="81" t="s">
        <v>265</v>
      </c>
    </row>
    <row r="7" s="18" customFormat="1" ht="22.5" customHeight="1" spans="1:26">
      <c r="A7" s="81" t="s">
        <v>273</v>
      </c>
      <c r="B7" s="81" t="s">
        <v>274</v>
      </c>
      <c r="C7" s="81" t="s">
        <v>275</v>
      </c>
      <c r="D7" s="404" t="s">
        <v>276</v>
      </c>
      <c r="E7" s="81">
        <v>1</v>
      </c>
      <c r="F7" s="81">
        <v>2</v>
      </c>
      <c r="G7" s="81">
        <v>3</v>
      </c>
      <c r="H7" s="81">
        <v>4</v>
      </c>
      <c r="I7" s="81">
        <v>5</v>
      </c>
      <c r="J7" s="81">
        <v>6</v>
      </c>
      <c r="K7" s="81">
        <v>7</v>
      </c>
      <c r="L7" s="81">
        <v>8</v>
      </c>
      <c r="M7" s="81">
        <v>9</v>
      </c>
      <c r="N7" s="81">
        <v>10</v>
      </c>
      <c r="O7" s="81">
        <v>11</v>
      </c>
      <c r="P7" s="81">
        <v>12</v>
      </c>
      <c r="Q7" s="81">
        <v>13</v>
      </c>
      <c r="R7" s="81">
        <v>14</v>
      </c>
      <c r="S7" s="81">
        <v>15</v>
      </c>
      <c r="T7" s="81">
        <v>16</v>
      </c>
      <c r="U7" s="81">
        <v>17</v>
      </c>
      <c r="V7" s="81">
        <v>18</v>
      </c>
      <c r="W7" s="81">
        <v>19</v>
      </c>
      <c r="X7" s="81">
        <v>20</v>
      </c>
      <c r="Y7" s="81">
        <v>21</v>
      </c>
      <c r="Z7" s="81">
        <v>22</v>
      </c>
    </row>
    <row r="8" s="429" customFormat="1" ht="22.5" customHeight="1" spans="1:26">
      <c r="A8" s="435"/>
      <c r="B8" s="436"/>
      <c r="C8" s="437"/>
      <c r="D8" s="363" t="s">
        <v>262</v>
      </c>
      <c r="E8" s="84">
        <v>233687.8</v>
      </c>
      <c r="F8" s="84">
        <f>F9+F19+F22+F25</f>
        <v>133835.3</v>
      </c>
      <c r="G8" s="84">
        <f>G9+G19+G22+G25</f>
        <v>99852.5</v>
      </c>
      <c r="H8" s="84">
        <f>H9+H19+H22+H25</f>
        <v>0</v>
      </c>
      <c r="I8" s="122">
        <f>I9+I19+I22+I25</f>
        <v>1929167.2</v>
      </c>
      <c r="J8" s="122">
        <f>J9+J19+J22+J25</f>
        <v>2006247.19</v>
      </c>
      <c r="K8" s="84">
        <v>156607.81</v>
      </c>
      <c r="L8" s="84">
        <f>L9+L19+L22+L25</f>
        <v>76199.94</v>
      </c>
      <c r="M8" s="84">
        <f>M9+M19+M22+M25</f>
        <v>80407.87</v>
      </c>
      <c r="N8" s="84">
        <f>N9+N19+N22+N25</f>
        <v>0</v>
      </c>
      <c r="O8" s="84">
        <f>O9+O19+O22+O25</f>
        <v>0</v>
      </c>
      <c r="P8" s="84">
        <v>0</v>
      </c>
      <c r="Q8" s="84">
        <f>Q9+Q19+Q22+Q25</f>
        <v>0</v>
      </c>
      <c r="R8" s="84">
        <f>R9+R19+R22+R25</f>
        <v>0</v>
      </c>
      <c r="S8" s="84">
        <f>S9+S19+S22+S25</f>
        <v>0</v>
      </c>
      <c r="T8" s="84">
        <f>T9+T19+T22+T25</f>
        <v>0</v>
      </c>
      <c r="U8" s="84">
        <v>156607.81</v>
      </c>
      <c r="V8" s="84">
        <f>V9+V19+V22+V25</f>
        <v>76199.94</v>
      </c>
      <c r="W8" s="84">
        <v>80407.87</v>
      </c>
      <c r="X8" s="84">
        <f>X9+X19+X22+X25</f>
        <v>80407.87</v>
      </c>
      <c r="Y8" s="84">
        <f>Y9+Y19+Y22+Y25</f>
        <v>0</v>
      </c>
      <c r="Z8" s="84">
        <f>Z9+Z19+Z22+Z25</f>
        <v>0</v>
      </c>
    </row>
    <row r="9" ht="22.5" customHeight="1" spans="1:26">
      <c r="A9" s="435" t="s">
        <v>277</v>
      </c>
      <c r="B9" s="436"/>
      <c r="C9" s="437"/>
      <c r="D9" s="363" t="s">
        <v>278</v>
      </c>
      <c r="E9" s="84">
        <v>232976.32</v>
      </c>
      <c r="F9" s="84">
        <f>F10+F13+F17</f>
        <v>133123.82</v>
      </c>
      <c r="G9" s="84">
        <f>G10+G13+G17</f>
        <v>99852.5</v>
      </c>
      <c r="H9" s="84">
        <f>H10+H13+H17</f>
        <v>0</v>
      </c>
      <c r="I9" s="122">
        <f>I10+I13+I17</f>
        <v>1764483.22</v>
      </c>
      <c r="J9" s="122">
        <f>J10+J13+J17</f>
        <v>1840851.73</v>
      </c>
      <c r="K9" s="84">
        <v>156607.81</v>
      </c>
      <c r="L9" s="84">
        <f>L10+L13+L17</f>
        <v>76199.94</v>
      </c>
      <c r="M9" s="84">
        <f>M10+M13+M17</f>
        <v>80407.87</v>
      </c>
      <c r="N9" s="84">
        <f>N10+N13+N17</f>
        <v>0</v>
      </c>
      <c r="O9" s="84">
        <f>O10+O13+O17</f>
        <v>0</v>
      </c>
      <c r="P9" s="84">
        <v>0</v>
      </c>
      <c r="Q9" s="84">
        <f>Q10+Q13+Q17</f>
        <v>0</v>
      </c>
      <c r="R9" s="84">
        <f>R10+R13+R17</f>
        <v>0</v>
      </c>
      <c r="S9" s="84">
        <f>S10+S13+S17</f>
        <v>0</v>
      </c>
      <c r="T9" s="84">
        <f>T10+T13+T17</f>
        <v>0</v>
      </c>
      <c r="U9" s="84">
        <v>156607.81</v>
      </c>
      <c r="V9" s="84">
        <f>V10+V13+V17</f>
        <v>76199.94</v>
      </c>
      <c r="W9" s="84">
        <v>80407.87</v>
      </c>
      <c r="X9" s="84">
        <f>X10+X13+X17</f>
        <v>80407.87</v>
      </c>
      <c r="Y9" s="84">
        <f>Y10+Y13+Y17</f>
        <v>0</v>
      </c>
      <c r="Z9" s="84">
        <f>Z10+Z13+Z17</f>
        <v>0</v>
      </c>
    </row>
    <row r="10" ht="22.5" customHeight="1" spans="1:26">
      <c r="A10" s="435" t="s">
        <v>279</v>
      </c>
      <c r="B10" s="436"/>
      <c r="C10" s="437"/>
      <c r="D10" s="363" t="s">
        <v>280</v>
      </c>
      <c r="E10" s="84">
        <v>0</v>
      </c>
      <c r="F10" s="84">
        <f>F11+F12</f>
        <v>0</v>
      </c>
      <c r="G10" s="84">
        <f>G11+G12</f>
        <v>0</v>
      </c>
      <c r="H10" s="84">
        <f>H11+H12</f>
        <v>0</v>
      </c>
      <c r="I10" s="122">
        <f>I11+I12</f>
        <v>75617.08</v>
      </c>
      <c r="J10" s="122">
        <f>J11+J12</f>
        <v>75617.08</v>
      </c>
      <c r="K10" s="84">
        <v>0</v>
      </c>
      <c r="L10" s="84">
        <f>L11+L12</f>
        <v>0</v>
      </c>
      <c r="M10" s="84">
        <f>M11+M12</f>
        <v>0</v>
      </c>
      <c r="N10" s="84">
        <f>N11+N12</f>
        <v>0</v>
      </c>
      <c r="O10" s="84">
        <f>O11+O12</f>
        <v>0</v>
      </c>
      <c r="P10" s="84">
        <v>0</v>
      </c>
      <c r="Q10" s="84">
        <f>Q11+Q12</f>
        <v>0</v>
      </c>
      <c r="R10" s="84">
        <f>R11+R12</f>
        <v>0</v>
      </c>
      <c r="S10" s="84">
        <f>S11+S12</f>
        <v>0</v>
      </c>
      <c r="T10" s="84">
        <f>T11+T12</f>
        <v>0</v>
      </c>
      <c r="U10" s="84">
        <v>0</v>
      </c>
      <c r="V10" s="84">
        <f>V11+V12</f>
        <v>0</v>
      </c>
      <c r="W10" s="84">
        <v>0</v>
      </c>
      <c r="X10" s="84">
        <f>X11+X12</f>
        <v>0</v>
      </c>
      <c r="Y10" s="84">
        <f>Y11+Y12</f>
        <v>0</v>
      </c>
      <c r="Z10" s="84">
        <f>Z11+Z12</f>
        <v>0</v>
      </c>
    </row>
    <row r="11" ht="22.5" customHeight="1" spans="1:26">
      <c r="A11" s="438" t="s">
        <v>281</v>
      </c>
      <c r="B11" s="439"/>
      <c r="C11" s="440"/>
      <c r="D11" s="275" t="s">
        <v>282</v>
      </c>
      <c r="E11" s="84">
        <v>0</v>
      </c>
      <c r="F11" s="84">
        <v>0</v>
      </c>
      <c r="G11" s="84">
        <v>0</v>
      </c>
      <c r="H11" s="84">
        <v>0</v>
      </c>
      <c r="I11" s="122">
        <v>23820</v>
      </c>
      <c r="J11" s="122">
        <v>23820</v>
      </c>
      <c r="K11" s="84">
        <v>0</v>
      </c>
      <c r="L11" s="84">
        <v>0</v>
      </c>
      <c r="M11" s="84">
        <v>0</v>
      </c>
      <c r="N11" s="84">
        <v>0</v>
      </c>
      <c r="O11" s="84">
        <v>0</v>
      </c>
      <c r="P11" s="84">
        <v>0</v>
      </c>
      <c r="Q11" s="84">
        <v>0</v>
      </c>
      <c r="R11" s="84">
        <v>0</v>
      </c>
      <c r="S11" s="84">
        <v>0</v>
      </c>
      <c r="T11" s="84">
        <v>0</v>
      </c>
      <c r="U11" s="84">
        <v>0</v>
      </c>
      <c r="V11" s="84">
        <v>0</v>
      </c>
      <c r="W11" s="84">
        <v>0</v>
      </c>
      <c r="X11" s="84">
        <v>0</v>
      </c>
      <c r="Y11" s="84">
        <v>0</v>
      </c>
      <c r="Z11" s="84">
        <v>0</v>
      </c>
    </row>
    <row r="12" ht="22.5" customHeight="1" spans="1:26">
      <c r="A12" s="438" t="s">
        <v>283</v>
      </c>
      <c r="B12" s="439"/>
      <c r="C12" s="440"/>
      <c r="D12" s="275" t="s">
        <v>284</v>
      </c>
      <c r="E12" s="84">
        <v>0</v>
      </c>
      <c r="F12" s="84">
        <v>0</v>
      </c>
      <c r="G12" s="84">
        <v>0</v>
      </c>
      <c r="H12" s="84">
        <v>0</v>
      </c>
      <c r="I12" s="122">
        <v>51797.08</v>
      </c>
      <c r="J12" s="122">
        <v>51797.08</v>
      </c>
      <c r="K12" s="84">
        <v>0</v>
      </c>
      <c r="L12" s="84">
        <v>0</v>
      </c>
      <c r="M12" s="84">
        <v>0</v>
      </c>
      <c r="N12" s="84">
        <v>0</v>
      </c>
      <c r="O12" s="84">
        <v>0</v>
      </c>
      <c r="P12" s="84">
        <v>0</v>
      </c>
      <c r="Q12" s="84">
        <v>0</v>
      </c>
      <c r="R12" s="84">
        <v>0</v>
      </c>
      <c r="S12" s="84">
        <v>0</v>
      </c>
      <c r="T12" s="84">
        <v>0</v>
      </c>
      <c r="U12" s="84">
        <v>0</v>
      </c>
      <c r="V12" s="84">
        <v>0</v>
      </c>
      <c r="W12" s="84">
        <v>0</v>
      </c>
      <c r="X12" s="84">
        <v>0</v>
      </c>
      <c r="Y12" s="84">
        <v>0</v>
      </c>
      <c r="Z12" s="84">
        <v>0</v>
      </c>
    </row>
    <row r="13" ht="22.5" customHeight="1" spans="1:26">
      <c r="A13" s="435" t="s">
        <v>285</v>
      </c>
      <c r="B13" s="436"/>
      <c r="C13" s="437"/>
      <c r="D13" s="363" t="s">
        <v>286</v>
      </c>
      <c r="E13" s="84">
        <v>232976.32</v>
      </c>
      <c r="F13" s="84">
        <f>F14+F15+F16</f>
        <v>133123.82</v>
      </c>
      <c r="G13" s="84">
        <f>G14+G15+G16</f>
        <v>99852.5</v>
      </c>
      <c r="H13" s="84">
        <f>H14+H15+H16</f>
        <v>0</v>
      </c>
      <c r="I13" s="122">
        <f>I14+I15+I16</f>
        <v>1610885.06</v>
      </c>
      <c r="J13" s="122">
        <f>J14+J15+J16</f>
        <v>1687253.57</v>
      </c>
      <c r="K13" s="84">
        <v>156607.81</v>
      </c>
      <c r="L13" s="84">
        <f>L14+L15+L16</f>
        <v>76199.94</v>
      </c>
      <c r="M13" s="84">
        <f>M14+M15+M16</f>
        <v>80407.87</v>
      </c>
      <c r="N13" s="84">
        <f>N14+N15+N16</f>
        <v>0</v>
      </c>
      <c r="O13" s="84">
        <f>O14+O15+O16</f>
        <v>0</v>
      </c>
      <c r="P13" s="84">
        <v>0</v>
      </c>
      <c r="Q13" s="84">
        <f>Q14+Q15+Q16</f>
        <v>0</v>
      </c>
      <c r="R13" s="84">
        <f>R14+R15+R16</f>
        <v>0</v>
      </c>
      <c r="S13" s="84">
        <f>S14+S15+S16</f>
        <v>0</v>
      </c>
      <c r="T13" s="84">
        <f>T14+T15+T16</f>
        <v>0</v>
      </c>
      <c r="U13" s="84">
        <v>156607.81</v>
      </c>
      <c r="V13" s="84">
        <f>V14+V15+V16</f>
        <v>76199.94</v>
      </c>
      <c r="W13" s="84">
        <v>80407.87</v>
      </c>
      <c r="X13" s="84">
        <f>X14+X15+X16</f>
        <v>80407.87</v>
      </c>
      <c r="Y13" s="84">
        <f>Y14+Y15+Y16</f>
        <v>0</v>
      </c>
      <c r="Z13" s="84">
        <f>Z14+Z15+Z16</f>
        <v>0</v>
      </c>
    </row>
    <row r="14" ht="22.5" customHeight="1" spans="1:26">
      <c r="A14" s="438" t="s">
        <v>287</v>
      </c>
      <c r="B14" s="439"/>
      <c r="C14" s="440"/>
      <c r="D14" s="275" t="s">
        <v>288</v>
      </c>
      <c r="E14" s="84">
        <v>67215.2</v>
      </c>
      <c r="F14" s="84">
        <v>67215.2</v>
      </c>
      <c r="G14" s="84">
        <v>0</v>
      </c>
      <c r="H14" s="84">
        <v>0</v>
      </c>
      <c r="I14" s="122">
        <v>682565.1</v>
      </c>
      <c r="J14" s="122">
        <v>749780.3</v>
      </c>
      <c r="K14" s="84">
        <v>0</v>
      </c>
      <c r="L14" s="84">
        <v>0</v>
      </c>
      <c r="M14" s="84">
        <v>0</v>
      </c>
      <c r="N14" s="84">
        <v>0</v>
      </c>
      <c r="O14" s="84">
        <v>0</v>
      </c>
      <c r="P14" s="84">
        <v>0</v>
      </c>
      <c r="Q14" s="84">
        <v>0</v>
      </c>
      <c r="R14" s="84">
        <v>0</v>
      </c>
      <c r="S14" s="84">
        <v>0</v>
      </c>
      <c r="T14" s="84">
        <v>0</v>
      </c>
      <c r="U14" s="84">
        <v>0</v>
      </c>
      <c r="V14" s="84">
        <v>0</v>
      </c>
      <c r="W14" s="84">
        <v>0</v>
      </c>
      <c r="X14" s="84">
        <v>0</v>
      </c>
      <c r="Y14" s="84">
        <v>0</v>
      </c>
      <c r="Z14" s="84">
        <v>0</v>
      </c>
    </row>
    <row r="15" ht="22.5" customHeight="1" spans="1:26">
      <c r="A15" s="438" t="s">
        <v>289</v>
      </c>
      <c r="B15" s="439"/>
      <c r="C15" s="440"/>
      <c r="D15" s="275" t="s">
        <v>290</v>
      </c>
      <c r="E15" s="84">
        <v>0</v>
      </c>
      <c r="F15" s="84">
        <v>0</v>
      </c>
      <c r="G15" s="84">
        <v>0</v>
      </c>
      <c r="H15" s="84">
        <v>0</v>
      </c>
      <c r="I15" s="122">
        <v>625169</v>
      </c>
      <c r="J15" s="122">
        <v>625169</v>
      </c>
      <c r="K15" s="84">
        <v>0</v>
      </c>
      <c r="L15" s="84">
        <v>0</v>
      </c>
      <c r="M15" s="84">
        <v>0</v>
      </c>
      <c r="N15" s="84">
        <v>0</v>
      </c>
      <c r="O15" s="84">
        <v>0</v>
      </c>
      <c r="P15" s="84">
        <v>0</v>
      </c>
      <c r="Q15" s="84">
        <v>0</v>
      </c>
      <c r="R15" s="84">
        <v>0</v>
      </c>
      <c r="S15" s="84">
        <v>0</v>
      </c>
      <c r="T15" s="84">
        <v>0</v>
      </c>
      <c r="U15" s="84">
        <v>0</v>
      </c>
      <c r="V15" s="84">
        <v>0</v>
      </c>
      <c r="W15" s="84">
        <v>0</v>
      </c>
      <c r="X15" s="84">
        <v>0</v>
      </c>
      <c r="Y15" s="84">
        <v>0</v>
      </c>
      <c r="Z15" s="84">
        <v>0</v>
      </c>
    </row>
    <row r="16" ht="22.5" customHeight="1" spans="1:26">
      <c r="A16" s="438" t="s">
        <v>291</v>
      </c>
      <c r="B16" s="439"/>
      <c r="C16" s="440"/>
      <c r="D16" s="275" t="s">
        <v>292</v>
      </c>
      <c r="E16" s="84">
        <v>165761.12</v>
      </c>
      <c r="F16" s="84">
        <v>65908.62</v>
      </c>
      <c r="G16" s="84">
        <v>99852.5</v>
      </c>
      <c r="H16" s="84">
        <v>0</v>
      </c>
      <c r="I16" s="122">
        <v>303150.96</v>
      </c>
      <c r="J16" s="122">
        <v>312304.27</v>
      </c>
      <c r="K16" s="84">
        <v>156607.81</v>
      </c>
      <c r="L16" s="84">
        <v>76199.94</v>
      </c>
      <c r="M16" s="84">
        <v>80407.87</v>
      </c>
      <c r="N16" s="84">
        <v>0</v>
      </c>
      <c r="O16" s="84">
        <v>0</v>
      </c>
      <c r="P16" s="84">
        <v>0</v>
      </c>
      <c r="Q16" s="84">
        <v>0</v>
      </c>
      <c r="R16" s="84">
        <v>0</v>
      </c>
      <c r="S16" s="84">
        <v>0</v>
      </c>
      <c r="T16" s="84">
        <v>0</v>
      </c>
      <c r="U16" s="84">
        <v>156607.81</v>
      </c>
      <c r="V16" s="84">
        <v>76199.94</v>
      </c>
      <c r="W16" s="84">
        <v>80407.87</v>
      </c>
      <c r="X16" s="84">
        <v>80407.87</v>
      </c>
      <c r="Y16" s="84">
        <v>0</v>
      </c>
      <c r="Z16" s="84">
        <v>0</v>
      </c>
    </row>
    <row r="17" ht="22.5" customHeight="1" spans="1:26">
      <c r="A17" s="435" t="s">
        <v>293</v>
      </c>
      <c r="B17" s="436"/>
      <c r="C17" s="437"/>
      <c r="D17" s="363" t="s">
        <v>294</v>
      </c>
      <c r="E17" s="84">
        <v>0</v>
      </c>
      <c r="F17" s="84">
        <f>F18</f>
        <v>0</v>
      </c>
      <c r="G17" s="84">
        <f>G18</f>
        <v>0</v>
      </c>
      <c r="H17" s="84">
        <f>H18</f>
        <v>0</v>
      </c>
      <c r="I17" s="122">
        <f>I18</f>
        <v>77981.08</v>
      </c>
      <c r="J17" s="122">
        <f>J18</f>
        <v>77981.08</v>
      </c>
      <c r="K17" s="84">
        <v>0</v>
      </c>
      <c r="L17" s="84">
        <f>L18</f>
        <v>0</v>
      </c>
      <c r="M17" s="84">
        <f>M18</f>
        <v>0</v>
      </c>
      <c r="N17" s="84">
        <f>N18</f>
        <v>0</v>
      </c>
      <c r="O17" s="84">
        <f>O18</f>
        <v>0</v>
      </c>
      <c r="P17" s="84">
        <v>0</v>
      </c>
      <c r="Q17" s="84">
        <f>Q18</f>
        <v>0</v>
      </c>
      <c r="R17" s="84">
        <f>R18</f>
        <v>0</v>
      </c>
      <c r="S17" s="84">
        <f>S18</f>
        <v>0</v>
      </c>
      <c r="T17" s="84">
        <f>T18</f>
        <v>0</v>
      </c>
      <c r="U17" s="84">
        <v>0</v>
      </c>
      <c r="V17" s="84">
        <f>V18</f>
        <v>0</v>
      </c>
      <c r="W17" s="84">
        <v>0</v>
      </c>
      <c r="X17" s="84">
        <f>X18</f>
        <v>0</v>
      </c>
      <c r="Y17" s="84">
        <f>Y18</f>
        <v>0</v>
      </c>
      <c r="Z17" s="84">
        <f>Z18</f>
        <v>0</v>
      </c>
    </row>
    <row r="18" ht="22.5" customHeight="1" spans="1:26">
      <c r="A18" s="438" t="s">
        <v>295</v>
      </c>
      <c r="B18" s="439"/>
      <c r="C18" s="440"/>
      <c r="D18" s="275" t="s">
        <v>296</v>
      </c>
      <c r="E18" s="84">
        <v>0</v>
      </c>
      <c r="F18" s="84">
        <v>0</v>
      </c>
      <c r="G18" s="84">
        <v>0</v>
      </c>
      <c r="H18" s="84">
        <v>0</v>
      </c>
      <c r="I18" s="122">
        <v>77981.08</v>
      </c>
      <c r="J18" s="122">
        <v>77981.08</v>
      </c>
      <c r="K18" s="84">
        <v>0</v>
      </c>
      <c r="L18" s="84">
        <v>0</v>
      </c>
      <c r="M18" s="84">
        <v>0</v>
      </c>
      <c r="N18" s="84">
        <v>0</v>
      </c>
      <c r="O18" s="84">
        <v>0</v>
      </c>
      <c r="P18" s="84">
        <v>0</v>
      </c>
      <c r="Q18" s="84">
        <v>0</v>
      </c>
      <c r="R18" s="84">
        <v>0</v>
      </c>
      <c r="S18" s="84">
        <v>0</v>
      </c>
      <c r="T18" s="84">
        <v>0</v>
      </c>
      <c r="U18" s="84">
        <v>0</v>
      </c>
      <c r="V18" s="84">
        <v>0</v>
      </c>
      <c r="W18" s="84">
        <v>0</v>
      </c>
      <c r="X18" s="84">
        <v>0</v>
      </c>
      <c r="Y18" s="84">
        <v>0</v>
      </c>
      <c r="Z18" s="84">
        <v>0</v>
      </c>
    </row>
    <row r="19" ht="22.5" customHeight="1" spans="1:26">
      <c r="A19" s="435" t="s">
        <v>297</v>
      </c>
      <c r="B19" s="436"/>
      <c r="C19" s="437"/>
      <c r="D19" s="363" t="s">
        <v>298</v>
      </c>
      <c r="E19" s="84">
        <v>0</v>
      </c>
      <c r="F19" s="84">
        <f>F20</f>
        <v>0</v>
      </c>
      <c r="G19" s="84">
        <f>G20</f>
        <v>0</v>
      </c>
      <c r="H19" s="84">
        <f>H20</f>
        <v>0</v>
      </c>
      <c r="I19" s="122">
        <f>I20</f>
        <v>21042.85</v>
      </c>
      <c r="J19" s="122">
        <f>J20</f>
        <v>21042.85</v>
      </c>
      <c r="K19" s="84">
        <v>0</v>
      </c>
      <c r="L19" s="84">
        <f>L20</f>
        <v>0</v>
      </c>
      <c r="M19" s="84">
        <f>M20</f>
        <v>0</v>
      </c>
      <c r="N19" s="84">
        <f>N20</f>
        <v>0</v>
      </c>
      <c r="O19" s="84">
        <f>O20</f>
        <v>0</v>
      </c>
      <c r="P19" s="84">
        <v>0</v>
      </c>
      <c r="Q19" s="84">
        <f>Q20</f>
        <v>0</v>
      </c>
      <c r="R19" s="84">
        <f>R20</f>
        <v>0</v>
      </c>
      <c r="S19" s="84">
        <f>S20</f>
        <v>0</v>
      </c>
      <c r="T19" s="84">
        <f>T20</f>
        <v>0</v>
      </c>
      <c r="U19" s="84">
        <v>0</v>
      </c>
      <c r="V19" s="84">
        <f>V20</f>
        <v>0</v>
      </c>
      <c r="W19" s="84">
        <v>0</v>
      </c>
      <c r="X19" s="84">
        <f>X20</f>
        <v>0</v>
      </c>
      <c r="Y19" s="84">
        <f>Y20</f>
        <v>0</v>
      </c>
      <c r="Z19" s="84">
        <f>Z20</f>
        <v>0</v>
      </c>
    </row>
    <row r="20" ht="22.5" customHeight="1" spans="1:26">
      <c r="A20" s="435" t="s">
        <v>299</v>
      </c>
      <c r="B20" s="436"/>
      <c r="C20" s="437"/>
      <c r="D20" s="363" t="s">
        <v>300</v>
      </c>
      <c r="E20" s="84">
        <v>0</v>
      </c>
      <c r="F20" s="84">
        <f>F21</f>
        <v>0</v>
      </c>
      <c r="G20" s="84">
        <f>G21</f>
        <v>0</v>
      </c>
      <c r="H20" s="84">
        <f>H21</f>
        <v>0</v>
      </c>
      <c r="I20" s="122">
        <f>I21</f>
        <v>21042.85</v>
      </c>
      <c r="J20" s="122">
        <f>J21</f>
        <v>21042.85</v>
      </c>
      <c r="K20" s="84">
        <v>0</v>
      </c>
      <c r="L20" s="84">
        <f>L21</f>
        <v>0</v>
      </c>
      <c r="M20" s="84">
        <f>M21</f>
        <v>0</v>
      </c>
      <c r="N20" s="84">
        <f>N21</f>
        <v>0</v>
      </c>
      <c r="O20" s="84">
        <f>O21</f>
        <v>0</v>
      </c>
      <c r="P20" s="84">
        <v>0</v>
      </c>
      <c r="Q20" s="84">
        <f>Q21</f>
        <v>0</v>
      </c>
      <c r="R20" s="84">
        <f>R21</f>
        <v>0</v>
      </c>
      <c r="S20" s="84">
        <f>S21</f>
        <v>0</v>
      </c>
      <c r="T20" s="84">
        <f>T21</f>
        <v>0</v>
      </c>
      <c r="U20" s="84">
        <v>0</v>
      </c>
      <c r="V20" s="84">
        <f>V21</f>
        <v>0</v>
      </c>
      <c r="W20" s="84">
        <v>0</v>
      </c>
      <c r="X20" s="84">
        <f>X21</f>
        <v>0</v>
      </c>
      <c r="Y20" s="84">
        <f>Y21</f>
        <v>0</v>
      </c>
      <c r="Z20" s="84">
        <f>Z21</f>
        <v>0</v>
      </c>
    </row>
    <row r="21" ht="22.5" customHeight="1" spans="1:26">
      <c r="A21" s="438" t="s">
        <v>301</v>
      </c>
      <c r="B21" s="439"/>
      <c r="C21" s="440"/>
      <c r="D21" s="275" t="s">
        <v>302</v>
      </c>
      <c r="E21" s="84">
        <v>0</v>
      </c>
      <c r="F21" s="84">
        <v>0</v>
      </c>
      <c r="G21" s="84">
        <v>0</v>
      </c>
      <c r="H21" s="84">
        <v>0</v>
      </c>
      <c r="I21" s="122">
        <v>21042.85</v>
      </c>
      <c r="J21" s="122">
        <v>21042.85</v>
      </c>
      <c r="K21" s="84">
        <v>0</v>
      </c>
      <c r="L21" s="84">
        <v>0</v>
      </c>
      <c r="M21" s="84">
        <v>0</v>
      </c>
      <c r="N21" s="84">
        <v>0</v>
      </c>
      <c r="O21" s="84">
        <v>0</v>
      </c>
      <c r="P21" s="84">
        <v>0</v>
      </c>
      <c r="Q21" s="84">
        <v>0</v>
      </c>
      <c r="R21" s="84">
        <v>0</v>
      </c>
      <c r="S21" s="84">
        <v>0</v>
      </c>
      <c r="T21" s="84">
        <v>0</v>
      </c>
      <c r="U21" s="84">
        <v>0</v>
      </c>
      <c r="V21" s="84">
        <v>0</v>
      </c>
      <c r="W21" s="84">
        <v>0</v>
      </c>
      <c r="X21" s="84">
        <v>0</v>
      </c>
      <c r="Y21" s="84">
        <v>0</v>
      </c>
      <c r="Z21" s="84">
        <v>0</v>
      </c>
    </row>
    <row r="22" ht="22.5" customHeight="1" spans="1:26">
      <c r="A22" s="435" t="s">
        <v>303</v>
      </c>
      <c r="B22" s="436"/>
      <c r="C22" s="437"/>
      <c r="D22" s="363" t="s">
        <v>304</v>
      </c>
      <c r="E22" s="84">
        <v>0</v>
      </c>
      <c r="F22" s="84">
        <f>F23</f>
        <v>0</v>
      </c>
      <c r="G22" s="84">
        <f>G23</f>
        <v>0</v>
      </c>
      <c r="H22" s="84">
        <f>H23</f>
        <v>0</v>
      </c>
      <c r="I22" s="122">
        <f>I23</f>
        <v>47870.16</v>
      </c>
      <c r="J22" s="122">
        <f>J23</f>
        <v>47870.16</v>
      </c>
      <c r="K22" s="84">
        <v>0</v>
      </c>
      <c r="L22" s="84">
        <f>L23</f>
        <v>0</v>
      </c>
      <c r="M22" s="84">
        <f>M23</f>
        <v>0</v>
      </c>
      <c r="N22" s="84">
        <f>N23</f>
        <v>0</v>
      </c>
      <c r="O22" s="84">
        <f>O23</f>
        <v>0</v>
      </c>
      <c r="P22" s="84">
        <v>0</v>
      </c>
      <c r="Q22" s="84">
        <f>Q23</f>
        <v>0</v>
      </c>
      <c r="R22" s="84">
        <f>R23</f>
        <v>0</v>
      </c>
      <c r="S22" s="84">
        <f>S23</f>
        <v>0</v>
      </c>
      <c r="T22" s="84">
        <f>T23</f>
        <v>0</v>
      </c>
      <c r="U22" s="84">
        <v>0</v>
      </c>
      <c r="V22" s="84">
        <f>V23</f>
        <v>0</v>
      </c>
      <c r="W22" s="84">
        <v>0</v>
      </c>
      <c r="X22" s="84">
        <f>X23</f>
        <v>0</v>
      </c>
      <c r="Y22" s="84">
        <f>Y23</f>
        <v>0</v>
      </c>
      <c r="Z22" s="84">
        <f>Z23</f>
        <v>0</v>
      </c>
    </row>
    <row r="23" ht="22.5" customHeight="1" spans="1:26">
      <c r="A23" s="435" t="s">
        <v>305</v>
      </c>
      <c r="B23" s="436"/>
      <c r="C23" s="437"/>
      <c r="D23" s="363" t="s">
        <v>306</v>
      </c>
      <c r="E23" s="84">
        <v>0</v>
      </c>
      <c r="F23" s="84">
        <f>F24</f>
        <v>0</v>
      </c>
      <c r="G23" s="84">
        <f>G24</f>
        <v>0</v>
      </c>
      <c r="H23" s="84">
        <f>H24</f>
        <v>0</v>
      </c>
      <c r="I23" s="122">
        <f>I24</f>
        <v>47870.16</v>
      </c>
      <c r="J23" s="122">
        <f>J24</f>
        <v>47870.16</v>
      </c>
      <c r="K23" s="84">
        <v>0</v>
      </c>
      <c r="L23" s="84">
        <f>L24</f>
        <v>0</v>
      </c>
      <c r="M23" s="84">
        <f>M24</f>
        <v>0</v>
      </c>
      <c r="N23" s="84">
        <f>N24</f>
        <v>0</v>
      </c>
      <c r="O23" s="84">
        <f>O24</f>
        <v>0</v>
      </c>
      <c r="P23" s="84">
        <v>0</v>
      </c>
      <c r="Q23" s="84">
        <f>Q24</f>
        <v>0</v>
      </c>
      <c r="R23" s="84">
        <f>R24</f>
        <v>0</v>
      </c>
      <c r="S23" s="84">
        <f>S24</f>
        <v>0</v>
      </c>
      <c r="T23" s="84">
        <f>T24</f>
        <v>0</v>
      </c>
      <c r="U23" s="84">
        <v>0</v>
      </c>
      <c r="V23" s="84">
        <f>V24</f>
        <v>0</v>
      </c>
      <c r="W23" s="84">
        <v>0</v>
      </c>
      <c r="X23" s="84">
        <f>X24</f>
        <v>0</v>
      </c>
      <c r="Y23" s="84">
        <f>Y24</f>
        <v>0</v>
      </c>
      <c r="Z23" s="84">
        <f>Z24</f>
        <v>0</v>
      </c>
    </row>
    <row r="24" ht="22.5" customHeight="1" spans="1:26">
      <c r="A24" s="438" t="s">
        <v>307</v>
      </c>
      <c r="B24" s="439"/>
      <c r="C24" s="440"/>
      <c r="D24" s="275" t="s">
        <v>308</v>
      </c>
      <c r="E24" s="84">
        <v>0</v>
      </c>
      <c r="F24" s="84">
        <v>0</v>
      </c>
      <c r="G24" s="84">
        <v>0</v>
      </c>
      <c r="H24" s="84">
        <v>0</v>
      </c>
      <c r="I24" s="122">
        <v>47870.16</v>
      </c>
      <c r="J24" s="122">
        <v>47870.16</v>
      </c>
      <c r="K24" s="84">
        <v>0</v>
      </c>
      <c r="L24" s="84">
        <v>0</v>
      </c>
      <c r="M24" s="84">
        <v>0</v>
      </c>
      <c r="N24" s="84">
        <v>0</v>
      </c>
      <c r="O24" s="84">
        <v>0</v>
      </c>
      <c r="P24" s="84">
        <v>0</v>
      </c>
      <c r="Q24" s="84">
        <v>0</v>
      </c>
      <c r="R24" s="84">
        <v>0</v>
      </c>
      <c r="S24" s="84">
        <v>0</v>
      </c>
      <c r="T24" s="84">
        <v>0</v>
      </c>
      <c r="U24" s="84">
        <v>0</v>
      </c>
      <c r="V24" s="84">
        <v>0</v>
      </c>
      <c r="W24" s="84">
        <v>0</v>
      </c>
      <c r="X24" s="84">
        <v>0</v>
      </c>
      <c r="Y24" s="84">
        <v>0</v>
      </c>
      <c r="Z24" s="84">
        <v>0</v>
      </c>
    </row>
    <row r="25" ht="22.5" customHeight="1" spans="1:26">
      <c r="A25" s="435" t="s">
        <v>309</v>
      </c>
      <c r="B25" s="436"/>
      <c r="C25" s="437"/>
      <c r="D25" s="363" t="s">
        <v>310</v>
      </c>
      <c r="E25" s="84">
        <v>711.48</v>
      </c>
      <c r="F25" s="84">
        <f>F26</f>
        <v>711.48</v>
      </c>
      <c r="G25" s="84">
        <f>G26</f>
        <v>0</v>
      </c>
      <c r="H25" s="84">
        <f>H26</f>
        <v>0</v>
      </c>
      <c r="I25" s="122">
        <f>I26</f>
        <v>95770.97</v>
      </c>
      <c r="J25" s="122">
        <f>J26</f>
        <v>96482.45</v>
      </c>
      <c r="K25" s="84">
        <v>0</v>
      </c>
      <c r="L25" s="84">
        <f>L26</f>
        <v>0</v>
      </c>
      <c r="M25" s="84">
        <f>M26</f>
        <v>0</v>
      </c>
      <c r="N25" s="84">
        <f>N26</f>
        <v>0</v>
      </c>
      <c r="O25" s="84">
        <f>O26</f>
        <v>0</v>
      </c>
      <c r="P25" s="84">
        <v>0</v>
      </c>
      <c r="Q25" s="84">
        <f>Q26</f>
        <v>0</v>
      </c>
      <c r="R25" s="84">
        <f>R26</f>
        <v>0</v>
      </c>
      <c r="S25" s="84">
        <f>S26</f>
        <v>0</v>
      </c>
      <c r="T25" s="84">
        <f>T26</f>
        <v>0</v>
      </c>
      <c r="U25" s="84">
        <v>0</v>
      </c>
      <c r="V25" s="84">
        <f>V26</f>
        <v>0</v>
      </c>
      <c r="W25" s="84">
        <v>0</v>
      </c>
      <c r="X25" s="84">
        <f>X26</f>
        <v>0</v>
      </c>
      <c r="Y25" s="84">
        <f>Y26</f>
        <v>0</v>
      </c>
      <c r="Z25" s="84">
        <f>Z26</f>
        <v>0</v>
      </c>
    </row>
    <row r="26" ht="22.5" customHeight="1" spans="1:26">
      <c r="A26" s="435" t="s">
        <v>311</v>
      </c>
      <c r="B26" s="436"/>
      <c r="C26" s="437"/>
      <c r="D26" s="363" t="s">
        <v>312</v>
      </c>
      <c r="E26" s="84">
        <v>711.48</v>
      </c>
      <c r="F26" s="84">
        <f>F27</f>
        <v>711.48</v>
      </c>
      <c r="G26" s="84">
        <f>G27</f>
        <v>0</v>
      </c>
      <c r="H26" s="84">
        <f>H27</f>
        <v>0</v>
      </c>
      <c r="I26" s="122">
        <f>I27</f>
        <v>95770.97</v>
      </c>
      <c r="J26" s="122">
        <f>J27</f>
        <v>96482.45</v>
      </c>
      <c r="K26" s="84">
        <v>0</v>
      </c>
      <c r="L26" s="84">
        <f>L27</f>
        <v>0</v>
      </c>
      <c r="M26" s="84">
        <f>M27</f>
        <v>0</v>
      </c>
      <c r="N26" s="84">
        <f>N27</f>
        <v>0</v>
      </c>
      <c r="O26" s="84">
        <f>O27</f>
        <v>0</v>
      </c>
      <c r="P26" s="84">
        <v>0</v>
      </c>
      <c r="Q26" s="84">
        <f>Q27</f>
        <v>0</v>
      </c>
      <c r="R26" s="84">
        <f>R27</f>
        <v>0</v>
      </c>
      <c r="S26" s="84">
        <f>S27</f>
        <v>0</v>
      </c>
      <c r="T26" s="84">
        <f>T27</f>
        <v>0</v>
      </c>
      <c r="U26" s="84">
        <v>0</v>
      </c>
      <c r="V26" s="84">
        <f>V27</f>
        <v>0</v>
      </c>
      <c r="W26" s="84">
        <v>0</v>
      </c>
      <c r="X26" s="84">
        <f>X27</f>
        <v>0</v>
      </c>
      <c r="Y26" s="84">
        <f>Y27</f>
        <v>0</v>
      </c>
      <c r="Z26" s="84">
        <f>Z27</f>
        <v>0</v>
      </c>
    </row>
    <row r="27" ht="22.5" customHeight="1" spans="1:26">
      <c r="A27" s="438" t="s">
        <v>313</v>
      </c>
      <c r="B27" s="439"/>
      <c r="C27" s="440"/>
      <c r="D27" s="275" t="s">
        <v>314</v>
      </c>
      <c r="E27" s="84">
        <v>711.48</v>
      </c>
      <c r="F27" s="84">
        <v>711.48</v>
      </c>
      <c r="G27" s="84">
        <v>0</v>
      </c>
      <c r="H27" s="84">
        <v>0</v>
      </c>
      <c r="I27" s="122">
        <v>95770.97</v>
      </c>
      <c r="J27" s="122">
        <v>96482.45</v>
      </c>
      <c r="K27" s="84">
        <v>0</v>
      </c>
      <c r="L27" s="84">
        <v>0</v>
      </c>
      <c r="M27" s="84">
        <v>0</v>
      </c>
      <c r="N27" s="84">
        <v>0</v>
      </c>
      <c r="O27" s="84">
        <v>0</v>
      </c>
      <c r="P27" s="84">
        <v>0</v>
      </c>
      <c r="Q27" s="84">
        <v>0</v>
      </c>
      <c r="R27" s="84">
        <v>0</v>
      </c>
      <c r="S27" s="84">
        <v>0</v>
      </c>
      <c r="T27" s="84">
        <v>0</v>
      </c>
      <c r="U27" s="84">
        <v>0</v>
      </c>
      <c r="V27" s="84">
        <v>0</v>
      </c>
      <c r="W27" s="84">
        <v>0</v>
      </c>
      <c r="X27" s="84">
        <v>0</v>
      </c>
      <c r="Y27" s="84">
        <v>0</v>
      </c>
      <c r="Z27" s="84">
        <v>0</v>
      </c>
    </row>
    <row r="28" s="430" customFormat="1" ht="21.75" customHeight="1" spans="1:26">
      <c r="A28" s="441" t="s">
        <v>315</v>
      </c>
      <c r="B28" s="413"/>
      <c r="C28" s="413"/>
      <c r="D28" s="256"/>
      <c r="E28" s="277"/>
      <c r="F28" s="278"/>
      <c r="G28" s="278"/>
      <c r="H28" s="278"/>
      <c r="I28" s="278"/>
      <c r="J28" s="278"/>
      <c r="K28" s="277"/>
      <c r="L28" s="278"/>
      <c r="M28" s="278"/>
      <c r="N28" s="278"/>
      <c r="O28" s="278"/>
      <c r="P28" s="277"/>
      <c r="Q28" s="278"/>
      <c r="R28" s="278"/>
      <c r="S28" s="278"/>
      <c r="T28" s="278"/>
      <c r="U28" s="277"/>
      <c r="V28" s="278"/>
      <c r="W28" s="278"/>
      <c r="X28" s="443"/>
      <c r="Y28" s="443"/>
      <c r="Z28" s="278"/>
    </row>
  </sheetData>
  <mergeCells count="27">
    <mergeCell ref="A1:Z1"/>
    <mergeCell ref="A3:E3"/>
    <mergeCell ref="A4:D4"/>
    <mergeCell ref="E4:H4"/>
    <mergeCell ref="K4:N4"/>
    <mergeCell ref="P4:T4"/>
    <mergeCell ref="U4:Z4"/>
    <mergeCell ref="L5:N5"/>
    <mergeCell ref="W5:Y5"/>
    <mergeCell ref="D5:D6"/>
    <mergeCell ref="E5:E6"/>
    <mergeCell ref="F5:F6"/>
    <mergeCell ref="G5:G6"/>
    <mergeCell ref="H5:H6"/>
    <mergeCell ref="I4:I6"/>
    <mergeCell ref="J4:J6"/>
    <mergeCell ref="K5:K6"/>
    <mergeCell ref="O4:O6"/>
    <mergeCell ref="P5:P6"/>
    <mergeCell ref="Q5:Q6"/>
    <mergeCell ref="R5:R6"/>
    <mergeCell ref="S5:S6"/>
    <mergeCell ref="T5:T6"/>
    <mergeCell ref="U5:U6"/>
    <mergeCell ref="V5:V6"/>
    <mergeCell ref="Z5:Z6"/>
    <mergeCell ref="A5:C6"/>
  </mergeCells>
  <printOptions horizontalCentered="1" verticalCentered="1"/>
  <pageMargins left="0.31" right="0" top="1.25" bottom="0" header="0.63" footer="0.31"/>
  <pageSetup paperSize="8" scale="75" orientation="landscape" blackAndWhite="1" useFirstPageNumber="1"/>
  <headerFooter>
    <oddHeader>&amp;L
&amp;16&amp;"Calibri"&amp;K000000编制单位：朔州市红十字会&amp;C
&amp;21&amp;"Calibri"&amp;B&amp;K000000收入支出决算表&amp;R
&amp;16&amp;"Calibri"&amp;K000000财决02表
&amp;16&amp;"Calibri"&amp;K000000金额单位：元</oddHeader>
    <oddFooter>&amp;C&amp;14&amp;"Calibri"&amp;K0a0000第 &amp;P&amp;14&amp;"Calibri"&amp;K0a0000 页，共 &amp;N&amp;14&amp;"Calibri"&amp;K0a0000 页</oddFooter>
  </headerFooter>
  <tableParts count="1">
    <tablePart r:id="rId1"/>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9"/>
  <sheetViews>
    <sheetView showGridLines="0" workbookViewId="0">
      <pane xSplit="4" ySplit="8" topLeftCell="E9" activePane="bottomRight" state="frozen"/>
      <selection/>
      <selection pane="topRight"/>
      <selection pane="bottomLeft"/>
      <selection pane="bottomRight" activeCell="A1" sqref="A1:U1"/>
    </sheetView>
  </sheetViews>
  <sheetFormatPr defaultColWidth="7.75" defaultRowHeight="15" customHeight="1"/>
  <cols>
    <col min="1" max="3" width="3.5" customWidth="1"/>
    <col min="4" max="4" width="32.5" customWidth="1"/>
    <col min="5" max="5" width="18.75" customWidth="1"/>
    <col min="6" max="6" width="15" customWidth="1"/>
    <col min="7" max="7" width="32.5" customWidth="1"/>
    <col min="8" max="8" width="18.75" customWidth="1"/>
    <col min="9" max="9" width="7.5" customWidth="1"/>
    <col min="10" max="21" width="18.75" customWidth="1"/>
  </cols>
  <sheetData>
    <row r="1" s="1" customFormat="1" ht="21" customHeight="1" spans="1:21">
      <c r="A1" s="245" t="s">
        <v>316</v>
      </c>
      <c r="B1" s="245"/>
      <c r="C1" s="245"/>
      <c r="D1" s="245"/>
      <c r="E1" s="245"/>
      <c r="F1" s="245"/>
      <c r="G1" s="245"/>
      <c r="H1" s="245"/>
      <c r="I1" s="245"/>
      <c r="J1" s="245"/>
      <c r="K1" s="245"/>
      <c r="L1" s="245"/>
      <c r="M1" s="245"/>
      <c r="N1" s="245"/>
      <c r="O1" s="245"/>
      <c r="P1" s="245"/>
      <c r="Q1" s="245"/>
      <c r="R1" s="245"/>
      <c r="S1" s="245"/>
      <c r="T1" s="245"/>
      <c r="U1" s="245"/>
    </row>
    <row r="2" s="2" customFormat="1" ht="18" customHeight="1" spans="1:21">
      <c r="A2" s="239"/>
      <c r="B2" s="239"/>
      <c r="C2" s="239"/>
      <c r="D2" s="239"/>
      <c r="E2" s="239"/>
      <c r="G2" s="239"/>
      <c r="H2" s="239"/>
      <c r="I2" s="239"/>
      <c r="J2" s="239"/>
      <c r="K2" s="239"/>
      <c r="L2" s="239"/>
      <c r="M2" s="239"/>
      <c r="N2" s="239"/>
      <c r="O2" s="239"/>
      <c r="P2" s="239"/>
      <c r="Q2" s="239"/>
      <c r="R2" s="239"/>
      <c r="S2" s="239"/>
      <c r="T2" s="239"/>
      <c r="U2" s="239" t="s">
        <v>317</v>
      </c>
    </row>
    <row r="3" s="2" customFormat="1" ht="18" customHeight="1" spans="1:21">
      <c r="A3" s="246" t="s">
        <v>64</v>
      </c>
      <c r="B3" s="239"/>
      <c r="C3" s="239"/>
      <c r="D3" s="239"/>
      <c r="E3" s="239"/>
      <c r="G3" s="239"/>
      <c r="H3" s="239"/>
      <c r="I3" s="239"/>
      <c r="J3" s="239"/>
      <c r="K3" s="239"/>
      <c r="L3" s="239"/>
      <c r="M3" s="269"/>
      <c r="N3" s="239"/>
      <c r="O3" s="239"/>
      <c r="P3" s="239"/>
      <c r="Q3" s="239"/>
      <c r="R3" s="239"/>
      <c r="S3" s="239"/>
      <c r="T3" s="239"/>
      <c r="U3" s="239" t="s">
        <v>65</v>
      </c>
    </row>
    <row r="4" s="3" customFormat="1" ht="18" customHeight="1" spans="1:21">
      <c r="A4" s="81" t="s">
        <v>68</v>
      </c>
      <c r="B4" s="81"/>
      <c r="C4" s="81"/>
      <c r="D4" s="81"/>
      <c r="E4" s="81"/>
      <c r="F4" s="81"/>
      <c r="G4" s="81"/>
      <c r="H4" s="81"/>
      <c r="I4" s="81"/>
      <c r="J4" s="81" t="s">
        <v>318</v>
      </c>
      <c r="K4" s="81"/>
      <c r="L4" s="81"/>
      <c r="M4" s="81"/>
      <c r="N4" s="81"/>
      <c r="O4" s="81" t="s">
        <v>319</v>
      </c>
      <c r="P4" s="81"/>
      <c r="Q4" s="81"/>
      <c r="R4" s="145" t="s">
        <v>185</v>
      </c>
      <c r="S4" s="81" t="s">
        <v>187</v>
      </c>
      <c r="T4" s="81" t="s">
        <v>190</v>
      </c>
      <c r="U4" s="81"/>
    </row>
    <row r="5" s="3" customFormat="1" ht="18" customHeight="1" spans="1:21">
      <c r="A5" s="145" t="s">
        <v>260</v>
      </c>
      <c r="B5" s="145"/>
      <c r="C5" s="145"/>
      <c r="D5" s="81" t="s">
        <v>320</v>
      </c>
      <c r="E5" s="81" t="s">
        <v>321</v>
      </c>
      <c r="F5" s="292" t="s">
        <v>322</v>
      </c>
      <c r="G5" s="81" t="s">
        <v>323</v>
      </c>
      <c r="H5" s="81" t="s">
        <v>324</v>
      </c>
      <c r="I5" s="145" t="s">
        <v>325</v>
      </c>
      <c r="J5" s="81" t="s">
        <v>262</v>
      </c>
      <c r="K5" s="81" t="s">
        <v>188</v>
      </c>
      <c r="L5" s="81"/>
      <c r="M5" s="81" t="s">
        <v>326</v>
      </c>
      <c r="N5" s="81" t="s">
        <v>327</v>
      </c>
      <c r="O5" s="81" t="s">
        <v>262</v>
      </c>
      <c r="P5" s="81" t="s">
        <v>326</v>
      </c>
      <c r="Q5" s="81" t="s">
        <v>327</v>
      </c>
      <c r="R5" s="145"/>
      <c r="S5" s="81"/>
      <c r="T5" s="81" t="s">
        <v>262</v>
      </c>
      <c r="U5" s="81" t="s">
        <v>328</v>
      </c>
    </row>
    <row r="6" s="3" customFormat="1" ht="18" customHeight="1" spans="1:21">
      <c r="A6" s="145"/>
      <c r="B6" s="145"/>
      <c r="C6" s="145"/>
      <c r="D6" s="81"/>
      <c r="E6" s="81"/>
      <c r="F6" s="292"/>
      <c r="G6" s="81"/>
      <c r="H6" s="81"/>
      <c r="I6" s="145"/>
      <c r="J6" s="81"/>
      <c r="K6" s="81" t="s">
        <v>201</v>
      </c>
      <c r="L6" s="81" t="s">
        <v>328</v>
      </c>
      <c r="M6" s="81"/>
      <c r="N6" s="81"/>
      <c r="O6" s="81"/>
      <c r="P6" s="81"/>
      <c r="Q6" s="81"/>
      <c r="R6" s="145"/>
      <c r="S6" s="81"/>
      <c r="T6" s="81"/>
      <c r="U6" s="81"/>
    </row>
    <row r="7" s="3" customFormat="1" ht="22.5" customHeight="1" spans="1:21">
      <c r="A7" s="425" t="s">
        <v>273</v>
      </c>
      <c r="B7" s="425" t="s">
        <v>274</v>
      </c>
      <c r="C7" s="425" t="s">
        <v>275</v>
      </c>
      <c r="D7" s="81" t="s">
        <v>276</v>
      </c>
      <c r="E7" s="81" t="s">
        <v>126</v>
      </c>
      <c r="F7" s="81"/>
      <c r="G7" s="81" t="s">
        <v>126</v>
      </c>
      <c r="H7" s="81" t="s">
        <v>126</v>
      </c>
      <c r="I7" s="81" t="s">
        <v>126</v>
      </c>
      <c r="J7" s="81">
        <v>1</v>
      </c>
      <c r="K7" s="81">
        <v>2</v>
      </c>
      <c r="L7" s="81">
        <v>3</v>
      </c>
      <c r="M7" s="81">
        <v>4</v>
      </c>
      <c r="N7" s="81">
        <v>5</v>
      </c>
      <c r="O7" s="81">
        <v>6</v>
      </c>
      <c r="P7" s="81">
        <v>7</v>
      </c>
      <c r="Q7" s="81">
        <v>8</v>
      </c>
      <c r="R7" s="81">
        <v>9</v>
      </c>
      <c r="S7" s="81">
        <v>10</v>
      </c>
      <c r="T7" s="81">
        <v>11</v>
      </c>
      <c r="U7" s="81">
        <v>12</v>
      </c>
    </row>
    <row r="8" s="423" customFormat="1" ht="22.5" customHeight="1" spans="1:21">
      <c r="A8" s="153"/>
      <c r="B8" s="154"/>
      <c r="C8" s="155"/>
      <c r="D8" s="426" t="s">
        <v>262</v>
      </c>
      <c r="E8" s="293"/>
      <c r="F8" s="293" t="s">
        <v>329</v>
      </c>
      <c r="G8" s="293"/>
      <c r="H8" s="293"/>
      <c r="I8" s="293" t="s">
        <v>329</v>
      </c>
      <c r="J8" s="84">
        <v>842434.34</v>
      </c>
      <c r="K8" s="122">
        <f>K9+K45+K50+K55</f>
        <v>133835.3</v>
      </c>
      <c r="L8" s="122">
        <f>L9+L45+L50+L55</f>
        <v>67926.68</v>
      </c>
      <c r="M8" s="122">
        <f>M9+M45+M50+M55</f>
        <v>690428.08</v>
      </c>
      <c r="N8" s="122">
        <f>N9+N45+N50+N55</f>
        <v>18170.96</v>
      </c>
      <c r="O8" s="84">
        <v>766234.4</v>
      </c>
      <c r="P8" s="122">
        <f>P9+P45+P50+P55</f>
        <v>758354.76</v>
      </c>
      <c r="Q8" s="122">
        <f>Q9+Q45+Q50+Q55</f>
        <v>7879.64</v>
      </c>
      <c r="R8" s="122">
        <f>R9+R45+R50+R55</f>
        <v>0</v>
      </c>
      <c r="S8" s="122">
        <f>S9+S45+S50+S55</f>
        <v>0</v>
      </c>
      <c r="T8" s="122">
        <v>76199.9399999999</v>
      </c>
      <c r="U8" s="122">
        <f>U9+U45+U50+U55</f>
        <v>0</v>
      </c>
    </row>
    <row r="9" ht="22.5" customHeight="1" spans="1:21">
      <c r="A9" s="153" t="s">
        <v>277</v>
      </c>
      <c r="B9" s="154"/>
      <c r="C9" s="155"/>
      <c r="D9" s="426" t="s">
        <v>278</v>
      </c>
      <c r="E9" s="293"/>
      <c r="F9" s="293" t="s">
        <v>329</v>
      </c>
      <c r="G9" s="293"/>
      <c r="H9" s="293"/>
      <c r="I9" s="293" t="s">
        <v>329</v>
      </c>
      <c r="J9" s="84">
        <v>737659.71</v>
      </c>
      <c r="K9" s="122">
        <f>K10+K18+K42</f>
        <v>133123.82</v>
      </c>
      <c r="L9" s="122">
        <f>L10+L18+L42</f>
        <v>67215.2</v>
      </c>
      <c r="M9" s="122">
        <f>M10+M18+M42</f>
        <v>586364.93</v>
      </c>
      <c r="N9" s="122">
        <f>N10+N18+N42</f>
        <v>18170.96</v>
      </c>
      <c r="O9" s="84">
        <v>661459.77</v>
      </c>
      <c r="P9" s="122">
        <f>P10+P18+P42</f>
        <v>653580.13</v>
      </c>
      <c r="Q9" s="122">
        <f>Q10+Q18+Q42</f>
        <v>7879.64</v>
      </c>
      <c r="R9" s="122">
        <f>R10+R18+R42</f>
        <v>0</v>
      </c>
      <c r="S9" s="122">
        <f>S10+S18+S42</f>
        <v>0</v>
      </c>
      <c r="T9" s="122">
        <v>76199.9399999999</v>
      </c>
      <c r="U9" s="122">
        <f>U10+U18+U42</f>
        <v>0</v>
      </c>
    </row>
    <row r="10" ht="22.5" customHeight="1" spans="1:21">
      <c r="A10" s="153" t="s">
        <v>279</v>
      </c>
      <c r="B10" s="154"/>
      <c r="C10" s="155"/>
      <c r="D10" s="426" t="s">
        <v>280</v>
      </c>
      <c r="E10" s="293"/>
      <c r="F10" s="293" t="s">
        <v>329</v>
      </c>
      <c r="G10" s="293"/>
      <c r="H10" s="293"/>
      <c r="I10" s="293" t="s">
        <v>329</v>
      </c>
      <c r="J10" s="84">
        <v>75617.08</v>
      </c>
      <c r="K10" s="122">
        <f>K11+K15</f>
        <v>0</v>
      </c>
      <c r="L10" s="122">
        <f>L11+L15</f>
        <v>0</v>
      </c>
      <c r="M10" s="122">
        <f>M11+M15</f>
        <v>75617.08</v>
      </c>
      <c r="N10" s="122">
        <f>N11+N15</f>
        <v>0</v>
      </c>
      <c r="O10" s="84">
        <v>75617.08</v>
      </c>
      <c r="P10" s="122">
        <f>P11+P15</f>
        <v>75617.08</v>
      </c>
      <c r="Q10" s="122">
        <f>Q11+Q15</f>
        <v>0</v>
      </c>
      <c r="R10" s="122">
        <f>R11+R15</f>
        <v>0</v>
      </c>
      <c r="S10" s="122">
        <f>S11+S15</f>
        <v>0</v>
      </c>
      <c r="T10" s="122">
        <v>0</v>
      </c>
      <c r="U10" s="122">
        <f>U11+U15</f>
        <v>0</v>
      </c>
    </row>
    <row r="11" ht="22.5" customHeight="1" spans="1:21">
      <c r="A11" s="153" t="s">
        <v>281</v>
      </c>
      <c r="B11" s="154"/>
      <c r="C11" s="155"/>
      <c r="D11" s="426" t="s">
        <v>282</v>
      </c>
      <c r="E11" s="293"/>
      <c r="F11" s="293" t="s">
        <v>329</v>
      </c>
      <c r="G11" s="293"/>
      <c r="H11" s="293"/>
      <c r="I11" s="293" t="s">
        <v>329</v>
      </c>
      <c r="J11" s="84">
        <v>23820</v>
      </c>
      <c r="K11" s="122">
        <f>K12+K13+K14</f>
        <v>0</v>
      </c>
      <c r="L11" s="122">
        <f>L12+L13+L14</f>
        <v>0</v>
      </c>
      <c r="M11" s="122">
        <f>M12+M13+M14</f>
        <v>23820</v>
      </c>
      <c r="N11" s="122">
        <f>N12+N13+N14</f>
        <v>0</v>
      </c>
      <c r="O11" s="84">
        <v>23820</v>
      </c>
      <c r="P11" s="122">
        <f>P12+P13+P14</f>
        <v>23820</v>
      </c>
      <c r="Q11" s="122">
        <f>Q12+Q13+Q14</f>
        <v>0</v>
      </c>
      <c r="R11" s="122">
        <f>R12+R13+R14</f>
        <v>0</v>
      </c>
      <c r="S11" s="122">
        <f>S12+S13+S14</f>
        <v>0</v>
      </c>
      <c r="T11" s="122">
        <v>0</v>
      </c>
      <c r="U11" s="122">
        <f>U12+U13+U14</f>
        <v>0</v>
      </c>
    </row>
    <row r="12" ht="22.5" customHeight="1" spans="1:21">
      <c r="A12" s="157" t="s">
        <v>281</v>
      </c>
      <c r="B12" s="158"/>
      <c r="C12" s="159"/>
      <c r="D12" s="427" t="s">
        <v>330</v>
      </c>
      <c r="E12" s="294" t="s">
        <v>331</v>
      </c>
      <c r="F12" s="294" t="s">
        <v>332</v>
      </c>
      <c r="G12" s="294" t="s">
        <v>333</v>
      </c>
      <c r="H12" s="294" t="s">
        <v>334</v>
      </c>
      <c r="I12" s="294" t="s">
        <v>329</v>
      </c>
      <c r="J12" s="84">
        <v>6440</v>
      </c>
      <c r="K12" s="91">
        <v>0</v>
      </c>
      <c r="L12" s="91">
        <v>0</v>
      </c>
      <c r="M12" s="91">
        <v>6440</v>
      </c>
      <c r="N12" s="91">
        <v>0</v>
      </c>
      <c r="O12" s="84">
        <v>6440</v>
      </c>
      <c r="P12" s="91">
        <v>6440</v>
      </c>
      <c r="Q12" s="91">
        <v>0</v>
      </c>
      <c r="R12" s="91">
        <v>0</v>
      </c>
      <c r="S12" s="91">
        <v>0</v>
      </c>
      <c r="T12" s="122">
        <v>0</v>
      </c>
      <c r="U12" s="91">
        <v>0</v>
      </c>
    </row>
    <row r="13" ht="22.5" customHeight="1" spans="1:21">
      <c r="A13" s="157" t="s">
        <v>281</v>
      </c>
      <c r="B13" s="158"/>
      <c r="C13" s="159"/>
      <c r="D13" s="427" t="s">
        <v>335</v>
      </c>
      <c r="E13" s="294" t="s">
        <v>336</v>
      </c>
      <c r="F13" s="294" t="s">
        <v>332</v>
      </c>
      <c r="G13" s="294" t="s">
        <v>333</v>
      </c>
      <c r="H13" s="294" t="s">
        <v>334</v>
      </c>
      <c r="I13" s="294" t="s">
        <v>329</v>
      </c>
      <c r="J13" s="84">
        <v>17080</v>
      </c>
      <c r="K13" s="91">
        <v>0</v>
      </c>
      <c r="L13" s="91">
        <v>0</v>
      </c>
      <c r="M13" s="91">
        <v>17080</v>
      </c>
      <c r="N13" s="91">
        <v>0</v>
      </c>
      <c r="O13" s="84">
        <v>17080</v>
      </c>
      <c r="P13" s="91">
        <v>17080</v>
      </c>
      <c r="Q13" s="91">
        <v>0</v>
      </c>
      <c r="R13" s="91">
        <v>0</v>
      </c>
      <c r="S13" s="91">
        <v>0</v>
      </c>
      <c r="T13" s="122">
        <v>0</v>
      </c>
      <c r="U13" s="91">
        <v>0</v>
      </c>
    </row>
    <row r="14" ht="22.5" customHeight="1" spans="1:21">
      <c r="A14" s="157" t="s">
        <v>281</v>
      </c>
      <c r="B14" s="158"/>
      <c r="C14" s="159"/>
      <c r="D14" s="427" t="s">
        <v>337</v>
      </c>
      <c r="E14" s="294" t="s">
        <v>338</v>
      </c>
      <c r="F14" s="294" t="s">
        <v>339</v>
      </c>
      <c r="G14" s="294" t="s">
        <v>340</v>
      </c>
      <c r="H14" s="294" t="s">
        <v>341</v>
      </c>
      <c r="I14" s="294" t="s">
        <v>329</v>
      </c>
      <c r="J14" s="84">
        <v>300</v>
      </c>
      <c r="K14" s="91">
        <v>0</v>
      </c>
      <c r="L14" s="91">
        <v>0</v>
      </c>
      <c r="M14" s="91">
        <v>300</v>
      </c>
      <c r="N14" s="91">
        <v>0</v>
      </c>
      <c r="O14" s="84">
        <v>300</v>
      </c>
      <c r="P14" s="91">
        <v>300</v>
      </c>
      <c r="Q14" s="91">
        <v>0</v>
      </c>
      <c r="R14" s="91">
        <v>0</v>
      </c>
      <c r="S14" s="91">
        <v>0</v>
      </c>
      <c r="T14" s="122">
        <v>0</v>
      </c>
      <c r="U14" s="91">
        <v>0</v>
      </c>
    </row>
    <row r="15" ht="22.5" customHeight="1" spans="1:21">
      <c r="A15" s="153" t="s">
        <v>283</v>
      </c>
      <c r="B15" s="154"/>
      <c r="C15" s="155"/>
      <c r="D15" s="426" t="s">
        <v>284</v>
      </c>
      <c r="E15" s="293"/>
      <c r="F15" s="293" t="s">
        <v>329</v>
      </c>
      <c r="G15" s="293"/>
      <c r="H15" s="293"/>
      <c r="I15" s="293" t="s">
        <v>329</v>
      </c>
      <c r="J15" s="84">
        <v>51797.08</v>
      </c>
      <c r="K15" s="122">
        <f>K16+K17</f>
        <v>0</v>
      </c>
      <c r="L15" s="122">
        <f>L16+L17</f>
        <v>0</v>
      </c>
      <c r="M15" s="122">
        <f>M16+M17</f>
        <v>51797.08</v>
      </c>
      <c r="N15" s="122">
        <f>N16+N17</f>
        <v>0</v>
      </c>
      <c r="O15" s="84">
        <v>51797.08</v>
      </c>
      <c r="P15" s="122">
        <f>P16+P17</f>
        <v>51797.08</v>
      </c>
      <c r="Q15" s="122">
        <f>Q16+Q17</f>
        <v>0</v>
      </c>
      <c r="R15" s="122">
        <f>R16+R17</f>
        <v>0</v>
      </c>
      <c r="S15" s="122">
        <f>S16+S17</f>
        <v>0</v>
      </c>
      <c r="T15" s="122">
        <v>0</v>
      </c>
      <c r="U15" s="122">
        <f>U16+U17</f>
        <v>0</v>
      </c>
    </row>
    <row r="16" ht="22.5" customHeight="1" spans="1:21">
      <c r="A16" s="157" t="s">
        <v>283</v>
      </c>
      <c r="B16" s="158"/>
      <c r="C16" s="159"/>
      <c r="D16" s="427" t="s">
        <v>342</v>
      </c>
      <c r="E16" s="294" t="s">
        <v>343</v>
      </c>
      <c r="F16" s="294" t="s">
        <v>332</v>
      </c>
      <c r="G16" s="294" t="s">
        <v>333</v>
      </c>
      <c r="H16" s="294" t="s">
        <v>334</v>
      </c>
      <c r="I16" s="294" t="s">
        <v>329</v>
      </c>
      <c r="J16" s="84">
        <v>50114.08</v>
      </c>
      <c r="K16" s="91">
        <v>0</v>
      </c>
      <c r="L16" s="91">
        <v>0</v>
      </c>
      <c r="M16" s="91">
        <v>50114.08</v>
      </c>
      <c r="N16" s="91">
        <v>0</v>
      </c>
      <c r="O16" s="84">
        <v>50114.08</v>
      </c>
      <c r="P16" s="91">
        <v>50114.08</v>
      </c>
      <c r="Q16" s="91">
        <v>0</v>
      </c>
      <c r="R16" s="91">
        <v>0</v>
      </c>
      <c r="S16" s="91">
        <v>0</v>
      </c>
      <c r="T16" s="122">
        <v>0</v>
      </c>
      <c r="U16" s="91">
        <v>0</v>
      </c>
    </row>
    <row r="17" ht="22.5" customHeight="1" spans="1:21">
      <c r="A17" s="157" t="s">
        <v>283</v>
      </c>
      <c r="B17" s="158"/>
      <c r="C17" s="159"/>
      <c r="D17" s="427" t="s">
        <v>344</v>
      </c>
      <c r="E17" s="294" t="s">
        <v>345</v>
      </c>
      <c r="F17" s="294" t="s">
        <v>332</v>
      </c>
      <c r="G17" s="294" t="s">
        <v>346</v>
      </c>
      <c r="H17" s="294" t="s">
        <v>345</v>
      </c>
      <c r="I17" s="294" t="s">
        <v>329</v>
      </c>
      <c r="J17" s="84">
        <v>1683</v>
      </c>
      <c r="K17" s="91">
        <v>0</v>
      </c>
      <c r="L17" s="91">
        <v>0</v>
      </c>
      <c r="M17" s="91">
        <v>1683</v>
      </c>
      <c r="N17" s="91">
        <v>0</v>
      </c>
      <c r="O17" s="84">
        <v>1683</v>
      </c>
      <c r="P17" s="91">
        <v>1683</v>
      </c>
      <c r="Q17" s="91">
        <v>0</v>
      </c>
      <c r="R17" s="91">
        <v>0</v>
      </c>
      <c r="S17" s="91">
        <v>0</v>
      </c>
      <c r="T17" s="122">
        <v>0</v>
      </c>
      <c r="U17" s="91">
        <v>0</v>
      </c>
    </row>
    <row r="18" ht="22.5" customHeight="1" spans="1:21">
      <c r="A18" s="153" t="s">
        <v>285</v>
      </c>
      <c r="B18" s="154"/>
      <c r="C18" s="155"/>
      <c r="D18" s="426" t="s">
        <v>286</v>
      </c>
      <c r="E18" s="293"/>
      <c r="F18" s="293" t="s">
        <v>329</v>
      </c>
      <c r="G18" s="293"/>
      <c r="H18" s="293"/>
      <c r="I18" s="293" t="s">
        <v>329</v>
      </c>
      <c r="J18" s="84">
        <v>584061.55</v>
      </c>
      <c r="K18" s="122">
        <f>K19+K34</f>
        <v>133123.82</v>
      </c>
      <c r="L18" s="122">
        <f>L19+L34</f>
        <v>67215.2</v>
      </c>
      <c r="M18" s="122">
        <f>M19+M34</f>
        <v>432766.77</v>
      </c>
      <c r="N18" s="122">
        <f>N19+N34</f>
        <v>18170.96</v>
      </c>
      <c r="O18" s="84">
        <v>507861.61</v>
      </c>
      <c r="P18" s="122">
        <f>P19+P34</f>
        <v>499981.97</v>
      </c>
      <c r="Q18" s="122">
        <f>Q19+Q34</f>
        <v>7879.64</v>
      </c>
      <c r="R18" s="122">
        <f>R19+R34</f>
        <v>0</v>
      </c>
      <c r="S18" s="122">
        <f>S19+S34</f>
        <v>0</v>
      </c>
      <c r="T18" s="122">
        <v>76199.9400000001</v>
      </c>
      <c r="U18" s="122">
        <f>U19+U34</f>
        <v>0</v>
      </c>
    </row>
    <row r="19" ht="22.5" customHeight="1" spans="1:21">
      <c r="A19" s="153" t="s">
        <v>287</v>
      </c>
      <c r="B19" s="154"/>
      <c r="C19" s="155"/>
      <c r="D19" s="426" t="s">
        <v>288</v>
      </c>
      <c r="E19" s="293"/>
      <c r="F19" s="293" t="s">
        <v>329</v>
      </c>
      <c r="G19" s="293"/>
      <c r="H19" s="293"/>
      <c r="I19" s="293" t="s">
        <v>329</v>
      </c>
      <c r="J19" s="84">
        <v>499981.97</v>
      </c>
      <c r="K19" s="122">
        <f>K20+K21+K22+K23+K24+K25+K26+K27+K28+K29+K30+K31+K32+K33</f>
        <v>67215.2</v>
      </c>
      <c r="L19" s="122">
        <f>L20+L21+L22+L23+L24+L25+L26+L27+L28+L29+L30+L31+L32+L33</f>
        <v>67215.2</v>
      </c>
      <c r="M19" s="122">
        <f>M20+M21+M22+M23+M24+M25+M26+M27+M28+M29+M30+M31+M32+M33</f>
        <v>432766.77</v>
      </c>
      <c r="N19" s="122">
        <f>N20+N21+N22+N23+N24+N25+N26+N27+N28+N29+N30+N31+N32+N33</f>
        <v>0</v>
      </c>
      <c r="O19" s="84">
        <v>499981.97</v>
      </c>
      <c r="P19" s="122">
        <f>P20+P21+P22+P23+P24+P25+P26+P27+P28+P29+P30+P31+P32+P33</f>
        <v>499981.97</v>
      </c>
      <c r="Q19" s="122">
        <f>Q20+Q21+Q22+Q23+Q24+Q25+Q26+Q27+Q28+Q29+Q30+Q31+Q32+Q33</f>
        <v>0</v>
      </c>
      <c r="R19" s="122">
        <f>R20+R21+R22+R23+R24+R25+R26+R27+R28+R29+R30+R31+R32+R33</f>
        <v>0</v>
      </c>
      <c r="S19" s="122">
        <f>S20+S21+S22+S23+S24+S25+S26+S27+S28+S29+S30+S31+S32+S33</f>
        <v>0</v>
      </c>
      <c r="T19" s="122">
        <v>0</v>
      </c>
      <c r="U19" s="122">
        <f>U20+U21+U22+U23+U24+U25+U26+U27+U28+U29+U30+U31+U32+U33</f>
        <v>0</v>
      </c>
    </row>
    <row r="20" ht="22.5" customHeight="1" spans="1:21">
      <c r="A20" s="157" t="s">
        <v>287</v>
      </c>
      <c r="B20" s="158"/>
      <c r="C20" s="159"/>
      <c r="D20" s="427" t="s">
        <v>347</v>
      </c>
      <c r="E20" s="294" t="s">
        <v>348</v>
      </c>
      <c r="F20" s="294" t="s">
        <v>332</v>
      </c>
      <c r="G20" s="294" t="s">
        <v>333</v>
      </c>
      <c r="H20" s="294" t="s">
        <v>334</v>
      </c>
      <c r="I20" s="294" t="s">
        <v>329</v>
      </c>
      <c r="J20" s="84">
        <v>208241.6</v>
      </c>
      <c r="K20" s="91">
        <v>65993.6</v>
      </c>
      <c r="L20" s="91">
        <v>65993.6</v>
      </c>
      <c r="M20" s="91">
        <v>142248</v>
      </c>
      <c r="N20" s="91">
        <v>0</v>
      </c>
      <c r="O20" s="84">
        <v>208241.6</v>
      </c>
      <c r="P20" s="91">
        <v>208241.6</v>
      </c>
      <c r="Q20" s="91">
        <v>0</v>
      </c>
      <c r="R20" s="91">
        <v>0</v>
      </c>
      <c r="S20" s="91">
        <v>0</v>
      </c>
      <c r="T20" s="122">
        <v>0</v>
      </c>
      <c r="U20" s="91">
        <v>0</v>
      </c>
    </row>
    <row r="21" ht="22.5" customHeight="1" spans="1:21">
      <c r="A21" s="157" t="s">
        <v>287</v>
      </c>
      <c r="B21" s="158"/>
      <c r="C21" s="159"/>
      <c r="D21" s="427" t="s">
        <v>349</v>
      </c>
      <c r="E21" s="294" t="s">
        <v>350</v>
      </c>
      <c r="F21" s="294" t="s">
        <v>332</v>
      </c>
      <c r="G21" s="294" t="s">
        <v>333</v>
      </c>
      <c r="H21" s="294" t="s">
        <v>334</v>
      </c>
      <c r="I21" s="294" t="s">
        <v>329</v>
      </c>
      <c r="J21" s="84">
        <v>3255.56</v>
      </c>
      <c r="K21" s="91">
        <v>0</v>
      </c>
      <c r="L21" s="91">
        <v>0</v>
      </c>
      <c r="M21" s="91">
        <v>3255.56</v>
      </c>
      <c r="N21" s="91">
        <v>0</v>
      </c>
      <c r="O21" s="84">
        <v>3255.56</v>
      </c>
      <c r="P21" s="91">
        <v>3255.56</v>
      </c>
      <c r="Q21" s="91">
        <v>0</v>
      </c>
      <c r="R21" s="91">
        <v>0</v>
      </c>
      <c r="S21" s="91">
        <v>0</v>
      </c>
      <c r="T21" s="122">
        <v>0</v>
      </c>
      <c r="U21" s="91">
        <v>0</v>
      </c>
    </row>
    <row r="22" ht="22.5" customHeight="1" spans="1:21">
      <c r="A22" s="157" t="s">
        <v>287</v>
      </c>
      <c r="B22" s="158"/>
      <c r="C22" s="159"/>
      <c r="D22" s="427" t="s">
        <v>351</v>
      </c>
      <c r="E22" s="294" t="s">
        <v>352</v>
      </c>
      <c r="F22" s="294" t="s">
        <v>332</v>
      </c>
      <c r="G22" s="294" t="s">
        <v>333</v>
      </c>
      <c r="H22" s="294" t="s">
        <v>334</v>
      </c>
      <c r="I22" s="294" t="s">
        <v>329</v>
      </c>
      <c r="J22" s="84">
        <v>90360</v>
      </c>
      <c r="K22" s="91">
        <v>0</v>
      </c>
      <c r="L22" s="91">
        <v>0</v>
      </c>
      <c r="M22" s="91">
        <v>90360</v>
      </c>
      <c r="N22" s="91">
        <v>0</v>
      </c>
      <c r="O22" s="84">
        <v>90360</v>
      </c>
      <c r="P22" s="91">
        <v>90360</v>
      </c>
      <c r="Q22" s="91">
        <v>0</v>
      </c>
      <c r="R22" s="91">
        <v>0</v>
      </c>
      <c r="S22" s="91">
        <v>0</v>
      </c>
      <c r="T22" s="122">
        <v>0</v>
      </c>
      <c r="U22" s="91">
        <v>0</v>
      </c>
    </row>
    <row r="23" ht="22.5" customHeight="1" spans="1:21">
      <c r="A23" s="157" t="s">
        <v>287</v>
      </c>
      <c r="B23" s="158"/>
      <c r="C23" s="159"/>
      <c r="D23" s="427" t="s">
        <v>353</v>
      </c>
      <c r="E23" s="294" t="s">
        <v>354</v>
      </c>
      <c r="F23" s="294" t="s">
        <v>332</v>
      </c>
      <c r="G23" s="294" t="s">
        <v>333</v>
      </c>
      <c r="H23" s="294" t="s">
        <v>334</v>
      </c>
      <c r="I23" s="294" t="s">
        <v>329</v>
      </c>
      <c r="J23" s="84">
        <v>8339.3</v>
      </c>
      <c r="K23" s="91">
        <v>0</v>
      </c>
      <c r="L23" s="91">
        <v>0</v>
      </c>
      <c r="M23" s="91">
        <v>8339.3</v>
      </c>
      <c r="N23" s="91">
        <v>0</v>
      </c>
      <c r="O23" s="84">
        <v>8339.3</v>
      </c>
      <c r="P23" s="91">
        <v>8339.3</v>
      </c>
      <c r="Q23" s="91">
        <v>0</v>
      </c>
      <c r="R23" s="91">
        <v>0</v>
      </c>
      <c r="S23" s="91">
        <v>0</v>
      </c>
      <c r="T23" s="122">
        <v>0</v>
      </c>
      <c r="U23" s="91">
        <v>0</v>
      </c>
    </row>
    <row r="24" ht="22.5" customHeight="1" spans="1:21">
      <c r="A24" s="157" t="s">
        <v>287</v>
      </c>
      <c r="B24" s="158"/>
      <c r="C24" s="159"/>
      <c r="D24" s="427" t="s">
        <v>355</v>
      </c>
      <c r="E24" s="294" t="s">
        <v>356</v>
      </c>
      <c r="F24" s="294" t="s">
        <v>332</v>
      </c>
      <c r="G24" s="294" t="s">
        <v>333</v>
      </c>
      <c r="H24" s="294" t="s">
        <v>334</v>
      </c>
      <c r="I24" s="294" t="s">
        <v>329</v>
      </c>
      <c r="J24" s="84">
        <v>6120</v>
      </c>
      <c r="K24" s="91">
        <v>0</v>
      </c>
      <c r="L24" s="91">
        <v>0</v>
      </c>
      <c r="M24" s="91">
        <v>6120</v>
      </c>
      <c r="N24" s="91">
        <v>0</v>
      </c>
      <c r="O24" s="84">
        <v>6120</v>
      </c>
      <c r="P24" s="91">
        <v>6120</v>
      </c>
      <c r="Q24" s="91">
        <v>0</v>
      </c>
      <c r="R24" s="91">
        <v>0</v>
      </c>
      <c r="S24" s="91">
        <v>0</v>
      </c>
      <c r="T24" s="122">
        <v>0</v>
      </c>
      <c r="U24" s="91">
        <v>0</v>
      </c>
    </row>
    <row r="25" ht="22.5" customHeight="1" spans="1:21">
      <c r="A25" s="157" t="s">
        <v>287</v>
      </c>
      <c r="B25" s="158"/>
      <c r="C25" s="159"/>
      <c r="D25" s="427" t="s">
        <v>357</v>
      </c>
      <c r="E25" s="294" t="s">
        <v>358</v>
      </c>
      <c r="F25" s="294" t="s">
        <v>332</v>
      </c>
      <c r="G25" s="294" t="s">
        <v>333</v>
      </c>
      <c r="H25" s="294" t="s">
        <v>334</v>
      </c>
      <c r="I25" s="294" t="s">
        <v>329</v>
      </c>
      <c r="J25" s="84">
        <v>20580</v>
      </c>
      <c r="K25" s="91">
        <v>0</v>
      </c>
      <c r="L25" s="91">
        <v>0</v>
      </c>
      <c r="M25" s="91">
        <v>20580</v>
      </c>
      <c r="N25" s="91">
        <v>0</v>
      </c>
      <c r="O25" s="84">
        <v>20580</v>
      </c>
      <c r="P25" s="91">
        <v>20580</v>
      </c>
      <c r="Q25" s="91">
        <v>0</v>
      </c>
      <c r="R25" s="91">
        <v>0</v>
      </c>
      <c r="S25" s="91">
        <v>0</v>
      </c>
      <c r="T25" s="122">
        <v>0</v>
      </c>
      <c r="U25" s="91">
        <v>0</v>
      </c>
    </row>
    <row r="26" ht="22.5" customHeight="1" spans="1:21">
      <c r="A26" s="157" t="s">
        <v>287</v>
      </c>
      <c r="B26" s="158"/>
      <c r="C26" s="159"/>
      <c r="D26" s="427" t="s">
        <v>359</v>
      </c>
      <c r="E26" s="294" t="s">
        <v>360</v>
      </c>
      <c r="F26" s="294" t="s">
        <v>332</v>
      </c>
      <c r="G26" s="294" t="s">
        <v>333</v>
      </c>
      <c r="H26" s="294" t="s">
        <v>334</v>
      </c>
      <c r="I26" s="294" t="s">
        <v>329</v>
      </c>
      <c r="J26" s="84">
        <v>1440</v>
      </c>
      <c r="K26" s="91">
        <v>0</v>
      </c>
      <c r="L26" s="91">
        <v>0</v>
      </c>
      <c r="M26" s="91">
        <v>1440</v>
      </c>
      <c r="N26" s="91">
        <v>0</v>
      </c>
      <c r="O26" s="84">
        <v>1440</v>
      </c>
      <c r="P26" s="91">
        <v>1440</v>
      </c>
      <c r="Q26" s="91">
        <v>0</v>
      </c>
      <c r="R26" s="91">
        <v>0</v>
      </c>
      <c r="S26" s="91">
        <v>0</v>
      </c>
      <c r="T26" s="122">
        <v>0</v>
      </c>
      <c r="U26" s="91">
        <v>0</v>
      </c>
    </row>
    <row r="27" ht="22.5" customHeight="1" spans="1:21">
      <c r="A27" s="157" t="s">
        <v>287</v>
      </c>
      <c r="B27" s="158"/>
      <c r="C27" s="159"/>
      <c r="D27" s="427" t="s">
        <v>361</v>
      </c>
      <c r="E27" s="294" t="s">
        <v>362</v>
      </c>
      <c r="F27" s="294" t="s">
        <v>332</v>
      </c>
      <c r="G27" s="294" t="s">
        <v>333</v>
      </c>
      <c r="H27" s="294" t="s">
        <v>334</v>
      </c>
      <c r="I27" s="294" t="s">
        <v>329</v>
      </c>
      <c r="J27" s="84">
        <v>60900</v>
      </c>
      <c r="K27" s="91">
        <v>0</v>
      </c>
      <c r="L27" s="91">
        <v>0</v>
      </c>
      <c r="M27" s="91">
        <v>60900</v>
      </c>
      <c r="N27" s="91">
        <v>0</v>
      </c>
      <c r="O27" s="84">
        <v>60900</v>
      </c>
      <c r="P27" s="91">
        <v>60900</v>
      </c>
      <c r="Q27" s="91">
        <v>0</v>
      </c>
      <c r="R27" s="91">
        <v>0</v>
      </c>
      <c r="S27" s="91">
        <v>0</v>
      </c>
      <c r="T27" s="122">
        <v>0</v>
      </c>
      <c r="U27" s="91">
        <v>0</v>
      </c>
    </row>
    <row r="28" ht="22.5" customHeight="1" spans="1:21">
      <c r="A28" s="157" t="s">
        <v>287</v>
      </c>
      <c r="B28" s="158"/>
      <c r="C28" s="159"/>
      <c r="D28" s="427" t="s">
        <v>363</v>
      </c>
      <c r="E28" s="294" t="s">
        <v>364</v>
      </c>
      <c r="F28" s="294" t="s">
        <v>332</v>
      </c>
      <c r="G28" s="294" t="s">
        <v>333</v>
      </c>
      <c r="H28" s="294" t="s">
        <v>334</v>
      </c>
      <c r="I28" s="294" t="s">
        <v>329</v>
      </c>
      <c r="J28" s="84">
        <v>720.39</v>
      </c>
      <c r="K28" s="91">
        <v>0</v>
      </c>
      <c r="L28" s="91">
        <v>0</v>
      </c>
      <c r="M28" s="91">
        <v>720.39</v>
      </c>
      <c r="N28" s="91">
        <v>0</v>
      </c>
      <c r="O28" s="84">
        <v>720.39</v>
      </c>
      <c r="P28" s="91">
        <v>720.39</v>
      </c>
      <c r="Q28" s="91">
        <v>0</v>
      </c>
      <c r="R28" s="91">
        <v>0</v>
      </c>
      <c r="S28" s="91">
        <v>0</v>
      </c>
      <c r="T28" s="122">
        <v>0</v>
      </c>
      <c r="U28" s="91">
        <v>0</v>
      </c>
    </row>
    <row r="29" ht="22.5" customHeight="1" spans="1:21">
      <c r="A29" s="157" t="s">
        <v>287</v>
      </c>
      <c r="B29" s="158"/>
      <c r="C29" s="159"/>
      <c r="D29" s="427" t="s">
        <v>365</v>
      </c>
      <c r="E29" s="294" t="s">
        <v>366</v>
      </c>
      <c r="F29" s="294" t="s">
        <v>339</v>
      </c>
      <c r="G29" s="294" t="s">
        <v>340</v>
      </c>
      <c r="H29" s="294" t="s">
        <v>341</v>
      </c>
      <c r="I29" s="294" t="s">
        <v>329</v>
      </c>
      <c r="J29" s="84">
        <v>8704</v>
      </c>
      <c r="K29" s="91">
        <v>0</v>
      </c>
      <c r="L29" s="91">
        <v>0</v>
      </c>
      <c r="M29" s="91">
        <v>8704</v>
      </c>
      <c r="N29" s="91">
        <v>0</v>
      </c>
      <c r="O29" s="84">
        <v>8704</v>
      </c>
      <c r="P29" s="91">
        <v>8704</v>
      </c>
      <c r="Q29" s="91">
        <v>0</v>
      </c>
      <c r="R29" s="91">
        <v>0</v>
      </c>
      <c r="S29" s="91">
        <v>0</v>
      </c>
      <c r="T29" s="122">
        <v>0</v>
      </c>
      <c r="U29" s="91">
        <v>0</v>
      </c>
    </row>
    <row r="30" ht="22.5" customHeight="1" spans="1:21">
      <c r="A30" s="157" t="s">
        <v>287</v>
      </c>
      <c r="B30" s="158"/>
      <c r="C30" s="159"/>
      <c r="D30" s="427" t="s">
        <v>367</v>
      </c>
      <c r="E30" s="294" t="s">
        <v>368</v>
      </c>
      <c r="F30" s="294" t="s">
        <v>339</v>
      </c>
      <c r="G30" s="294" t="s">
        <v>340</v>
      </c>
      <c r="H30" s="294" t="s">
        <v>341</v>
      </c>
      <c r="I30" s="294" t="s">
        <v>329</v>
      </c>
      <c r="J30" s="84">
        <v>32700</v>
      </c>
      <c r="K30" s="91">
        <v>0</v>
      </c>
      <c r="L30" s="91">
        <v>0</v>
      </c>
      <c r="M30" s="91">
        <v>32700</v>
      </c>
      <c r="N30" s="91">
        <v>0</v>
      </c>
      <c r="O30" s="84">
        <v>32700</v>
      </c>
      <c r="P30" s="91">
        <v>32700</v>
      </c>
      <c r="Q30" s="91">
        <v>0</v>
      </c>
      <c r="R30" s="91">
        <v>0</v>
      </c>
      <c r="S30" s="91">
        <v>0</v>
      </c>
      <c r="T30" s="122">
        <v>0</v>
      </c>
      <c r="U30" s="91">
        <v>0</v>
      </c>
    </row>
    <row r="31" ht="22.5" customHeight="1" spans="1:21">
      <c r="A31" s="157" t="s">
        <v>287</v>
      </c>
      <c r="B31" s="158"/>
      <c r="C31" s="159"/>
      <c r="D31" s="427" t="s">
        <v>369</v>
      </c>
      <c r="E31" s="294" t="s">
        <v>370</v>
      </c>
      <c r="F31" s="294" t="s">
        <v>339</v>
      </c>
      <c r="G31" s="294" t="s">
        <v>340</v>
      </c>
      <c r="H31" s="294" t="s">
        <v>341</v>
      </c>
      <c r="I31" s="294" t="s">
        <v>329</v>
      </c>
      <c r="J31" s="84">
        <v>6412.8</v>
      </c>
      <c r="K31" s="91">
        <v>0</v>
      </c>
      <c r="L31" s="91">
        <v>0</v>
      </c>
      <c r="M31" s="91">
        <v>6412.8</v>
      </c>
      <c r="N31" s="91">
        <v>0</v>
      </c>
      <c r="O31" s="84">
        <v>6412.8</v>
      </c>
      <c r="P31" s="91">
        <v>6412.8</v>
      </c>
      <c r="Q31" s="91">
        <v>0</v>
      </c>
      <c r="R31" s="91">
        <v>0</v>
      </c>
      <c r="S31" s="91">
        <v>0</v>
      </c>
      <c r="T31" s="122">
        <v>0</v>
      </c>
      <c r="U31" s="91">
        <v>0</v>
      </c>
    </row>
    <row r="32" ht="22.5" customHeight="1" spans="1:21">
      <c r="A32" s="157" t="s">
        <v>287</v>
      </c>
      <c r="B32" s="158"/>
      <c r="C32" s="159"/>
      <c r="D32" s="427" t="s">
        <v>371</v>
      </c>
      <c r="E32" s="294" t="s">
        <v>372</v>
      </c>
      <c r="F32" s="294" t="s">
        <v>339</v>
      </c>
      <c r="G32" s="294" t="s">
        <v>340</v>
      </c>
      <c r="H32" s="294" t="s">
        <v>341</v>
      </c>
      <c r="I32" s="294" t="s">
        <v>329</v>
      </c>
      <c r="J32" s="84">
        <v>20902.72</v>
      </c>
      <c r="K32" s="91">
        <v>0</v>
      </c>
      <c r="L32" s="91">
        <v>0</v>
      </c>
      <c r="M32" s="91">
        <v>20902.72</v>
      </c>
      <c r="N32" s="91">
        <v>0</v>
      </c>
      <c r="O32" s="84">
        <v>20902.72</v>
      </c>
      <c r="P32" s="91">
        <v>20902.72</v>
      </c>
      <c r="Q32" s="91">
        <v>0</v>
      </c>
      <c r="R32" s="91">
        <v>0</v>
      </c>
      <c r="S32" s="91">
        <v>0</v>
      </c>
      <c r="T32" s="122">
        <v>0</v>
      </c>
      <c r="U32" s="91">
        <v>0</v>
      </c>
    </row>
    <row r="33" ht="22.5" customHeight="1" spans="1:21">
      <c r="A33" s="157" t="s">
        <v>287</v>
      </c>
      <c r="B33" s="158"/>
      <c r="C33" s="159"/>
      <c r="D33" s="427" t="s">
        <v>344</v>
      </c>
      <c r="E33" s="294" t="s">
        <v>345</v>
      </c>
      <c r="F33" s="294" t="s">
        <v>332</v>
      </c>
      <c r="G33" s="294" t="s">
        <v>344</v>
      </c>
      <c r="H33" s="294" t="s">
        <v>345</v>
      </c>
      <c r="I33" s="294" t="s">
        <v>329</v>
      </c>
      <c r="J33" s="84">
        <v>31305.6</v>
      </c>
      <c r="K33" s="91">
        <v>1221.6</v>
      </c>
      <c r="L33" s="91">
        <v>1221.6</v>
      </c>
      <c r="M33" s="91">
        <v>30084</v>
      </c>
      <c r="N33" s="91">
        <v>0</v>
      </c>
      <c r="O33" s="84">
        <v>31305.6</v>
      </c>
      <c r="P33" s="91">
        <v>31305.6</v>
      </c>
      <c r="Q33" s="91">
        <v>0</v>
      </c>
      <c r="R33" s="91">
        <v>0</v>
      </c>
      <c r="S33" s="91">
        <v>0</v>
      </c>
      <c r="T33" s="122">
        <v>0</v>
      </c>
      <c r="U33" s="91">
        <v>0</v>
      </c>
    </row>
    <row r="34" ht="22.5" customHeight="1" spans="1:21">
      <c r="A34" s="153" t="s">
        <v>291</v>
      </c>
      <c r="B34" s="154"/>
      <c r="C34" s="155"/>
      <c r="D34" s="426" t="s">
        <v>292</v>
      </c>
      <c r="E34" s="293"/>
      <c r="F34" s="293" t="s">
        <v>329</v>
      </c>
      <c r="G34" s="293"/>
      <c r="H34" s="293"/>
      <c r="I34" s="293" t="s">
        <v>329</v>
      </c>
      <c r="J34" s="84">
        <v>84079.58</v>
      </c>
      <c r="K34" s="122">
        <f>K35+K36+K37+K38+K39+K40+K41</f>
        <v>65908.62</v>
      </c>
      <c r="L34" s="122">
        <f>L35+L36+L37+L38+L39+L40+L41</f>
        <v>0</v>
      </c>
      <c r="M34" s="122">
        <f>M35+M36+M37+M38+M39+M40+M41</f>
        <v>0</v>
      </c>
      <c r="N34" s="122">
        <f>N35+N36+N37+N38+N39+N40+N41</f>
        <v>18170.96</v>
      </c>
      <c r="O34" s="84">
        <v>7879.64</v>
      </c>
      <c r="P34" s="122">
        <f>P35+P36+P37+P38+P39+P40+P41</f>
        <v>0</v>
      </c>
      <c r="Q34" s="122">
        <f>Q35+Q36+Q37+Q38+Q39+Q40+Q41</f>
        <v>7879.64</v>
      </c>
      <c r="R34" s="122">
        <f>R35+R36+R37+R38+R39+R40+R41</f>
        <v>0</v>
      </c>
      <c r="S34" s="122">
        <f>S35+S36+S37+S38+S39+S40+S41</f>
        <v>0</v>
      </c>
      <c r="T34" s="122">
        <v>76199.94</v>
      </c>
      <c r="U34" s="122">
        <f>U35+U36+U37+U38+U39+U40+U41</f>
        <v>0</v>
      </c>
    </row>
    <row r="35" ht="22.5" customHeight="1" spans="1:21">
      <c r="A35" s="157" t="s">
        <v>291</v>
      </c>
      <c r="B35" s="158"/>
      <c r="C35" s="159"/>
      <c r="D35" s="427" t="s">
        <v>373</v>
      </c>
      <c r="E35" s="294" t="s">
        <v>374</v>
      </c>
      <c r="F35" s="294" t="s">
        <v>339</v>
      </c>
      <c r="G35" s="294" t="s">
        <v>373</v>
      </c>
      <c r="H35" s="294" t="s">
        <v>374</v>
      </c>
      <c r="I35" s="294" t="s">
        <v>329</v>
      </c>
      <c r="J35" s="84">
        <v>569.5</v>
      </c>
      <c r="K35" s="91">
        <v>569.5</v>
      </c>
      <c r="L35" s="91">
        <v>0</v>
      </c>
      <c r="M35" s="91">
        <v>0</v>
      </c>
      <c r="N35" s="91">
        <v>0</v>
      </c>
      <c r="O35" s="84">
        <v>569.5</v>
      </c>
      <c r="P35" s="91">
        <v>0</v>
      </c>
      <c r="Q35" s="91">
        <v>569.5</v>
      </c>
      <c r="R35" s="91">
        <v>0</v>
      </c>
      <c r="S35" s="91">
        <v>0</v>
      </c>
      <c r="T35" s="122">
        <v>0</v>
      </c>
      <c r="U35" s="91">
        <v>0</v>
      </c>
    </row>
    <row r="36" ht="22.5" customHeight="1" spans="1:21">
      <c r="A36" s="157" t="s">
        <v>291</v>
      </c>
      <c r="B36" s="158"/>
      <c r="C36" s="159"/>
      <c r="D36" s="427" t="s">
        <v>375</v>
      </c>
      <c r="E36" s="294" t="s">
        <v>376</v>
      </c>
      <c r="F36" s="294" t="s">
        <v>339</v>
      </c>
      <c r="G36" s="294" t="s">
        <v>375</v>
      </c>
      <c r="H36" s="294" t="s">
        <v>376</v>
      </c>
      <c r="I36" s="294" t="s">
        <v>329</v>
      </c>
      <c r="J36" s="84">
        <v>38758.57</v>
      </c>
      <c r="K36" s="91">
        <v>20758.57</v>
      </c>
      <c r="L36" s="91">
        <v>0</v>
      </c>
      <c r="M36" s="91">
        <v>0</v>
      </c>
      <c r="N36" s="91">
        <v>18000</v>
      </c>
      <c r="O36" s="84">
        <v>3000</v>
      </c>
      <c r="P36" s="91">
        <v>0</v>
      </c>
      <c r="Q36" s="91">
        <v>3000</v>
      </c>
      <c r="R36" s="91">
        <v>0</v>
      </c>
      <c r="S36" s="91">
        <v>0</v>
      </c>
      <c r="T36" s="122">
        <v>35758.57</v>
      </c>
      <c r="U36" s="91">
        <v>0</v>
      </c>
    </row>
    <row r="37" ht="22.5" customHeight="1" spans="1:21">
      <c r="A37" s="157" t="s">
        <v>291</v>
      </c>
      <c r="B37" s="158"/>
      <c r="C37" s="159"/>
      <c r="D37" s="427" t="s">
        <v>377</v>
      </c>
      <c r="E37" s="294" t="s">
        <v>378</v>
      </c>
      <c r="F37" s="294" t="s">
        <v>339</v>
      </c>
      <c r="G37" s="294" t="s">
        <v>377</v>
      </c>
      <c r="H37" s="294" t="s">
        <v>378</v>
      </c>
      <c r="I37" s="294" t="s">
        <v>329</v>
      </c>
      <c r="J37" s="84">
        <v>5655.44</v>
      </c>
      <c r="K37" s="91">
        <v>5484.48</v>
      </c>
      <c r="L37" s="91">
        <v>0</v>
      </c>
      <c r="M37" s="91">
        <v>0</v>
      </c>
      <c r="N37" s="91">
        <v>170.96</v>
      </c>
      <c r="O37" s="84">
        <v>380</v>
      </c>
      <c r="P37" s="91">
        <v>0</v>
      </c>
      <c r="Q37" s="91">
        <v>380</v>
      </c>
      <c r="R37" s="91">
        <v>0</v>
      </c>
      <c r="S37" s="91">
        <v>0</v>
      </c>
      <c r="T37" s="122">
        <v>5275.44</v>
      </c>
      <c r="U37" s="91">
        <v>0</v>
      </c>
    </row>
    <row r="38" ht="22.5" customHeight="1" spans="1:21">
      <c r="A38" s="157" t="s">
        <v>291</v>
      </c>
      <c r="B38" s="158"/>
      <c r="C38" s="159"/>
      <c r="D38" s="427" t="s">
        <v>379</v>
      </c>
      <c r="E38" s="294" t="s">
        <v>380</v>
      </c>
      <c r="F38" s="294" t="s">
        <v>339</v>
      </c>
      <c r="G38" s="294" t="s">
        <v>379</v>
      </c>
      <c r="H38" s="294" t="s">
        <v>380</v>
      </c>
      <c r="I38" s="294" t="s">
        <v>329</v>
      </c>
      <c r="J38" s="84">
        <v>1903.97</v>
      </c>
      <c r="K38" s="91">
        <v>1903.97</v>
      </c>
      <c r="L38" s="91">
        <v>0</v>
      </c>
      <c r="M38" s="91">
        <v>0</v>
      </c>
      <c r="N38" s="91">
        <v>0</v>
      </c>
      <c r="O38" s="84">
        <v>0</v>
      </c>
      <c r="P38" s="91">
        <v>0</v>
      </c>
      <c r="Q38" s="91">
        <v>0</v>
      </c>
      <c r="R38" s="91">
        <v>0</v>
      </c>
      <c r="S38" s="91">
        <v>0</v>
      </c>
      <c r="T38" s="122">
        <v>1903.97</v>
      </c>
      <c r="U38" s="91">
        <v>0</v>
      </c>
    </row>
    <row r="39" ht="22.5" customHeight="1" spans="1:21">
      <c r="A39" s="157" t="s">
        <v>291</v>
      </c>
      <c r="B39" s="158"/>
      <c r="C39" s="159"/>
      <c r="D39" s="427" t="s">
        <v>381</v>
      </c>
      <c r="E39" s="294" t="s">
        <v>382</v>
      </c>
      <c r="F39" s="294" t="s">
        <v>339</v>
      </c>
      <c r="G39" s="294" t="s">
        <v>381</v>
      </c>
      <c r="H39" s="294" t="s">
        <v>382</v>
      </c>
      <c r="I39" s="294" t="s">
        <v>329</v>
      </c>
      <c r="J39" s="84">
        <v>5375</v>
      </c>
      <c r="K39" s="91">
        <v>5375</v>
      </c>
      <c r="L39" s="91">
        <v>0</v>
      </c>
      <c r="M39" s="91">
        <v>0</v>
      </c>
      <c r="N39" s="91">
        <v>0</v>
      </c>
      <c r="O39" s="84">
        <v>3930.14</v>
      </c>
      <c r="P39" s="91">
        <v>0</v>
      </c>
      <c r="Q39" s="91">
        <v>3930.14</v>
      </c>
      <c r="R39" s="91">
        <v>0</v>
      </c>
      <c r="S39" s="91">
        <v>0</v>
      </c>
      <c r="T39" s="122">
        <v>1444.86</v>
      </c>
      <c r="U39" s="91">
        <v>0</v>
      </c>
    </row>
    <row r="40" ht="22.5" customHeight="1" spans="1:21">
      <c r="A40" s="157" t="s">
        <v>291</v>
      </c>
      <c r="B40" s="158"/>
      <c r="C40" s="159"/>
      <c r="D40" s="427" t="s">
        <v>383</v>
      </c>
      <c r="E40" s="294" t="s">
        <v>384</v>
      </c>
      <c r="F40" s="294" t="s">
        <v>339</v>
      </c>
      <c r="G40" s="294" t="s">
        <v>383</v>
      </c>
      <c r="H40" s="294" t="s">
        <v>384</v>
      </c>
      <c r="I40" s="294" t="s">
        <v>329</v>
      </c>
      <c r="J40" s="84">
        <v>29317.1</v>
      </c>
      <c r="K40" s="91">
        <v>29317.1</v>
      </c>
      <c r="L40" s="91">
        <v>0</v>
      </c>
      <c r="M40" s="91">
        <v>0</v>
      </c>
      <c r="N40" s="91">
        <v>0</v>
      </c>
      <c r="O40" s="84">
        <v>0</v>
      </c>
      <c r="P40" s="91">
        <v>0</v>
      </c>
      <c r="Q40" s="91">
        <v>0</v>
      </c>
      <c r="R40" s="91">
        <v>0</v>
      </c>
      <c r="S40" s="91">
        <v>0</v>
      </c>
      <c r="T40" s="122">
        <v>29317.1</v>
      </c>
      <c r="U40" s="91">
        <v>0</v>
      </c>
    </row>
    <row r="41" ht="22.5" customHeight="1" spans="1:21">
      <c r="A41" s="157" t="s">
        <v>291</v>
      </c>
      <c r="B41" s="158"/>
      <c r="C41" s="159"/>
      <c r="D41" s="427" t="s">
        <v>385</v>
      </c>
      <c r="E41" s="294" t="s">
        <v>386</v>
      </c>
      <c r="F41" s="294" t="s">
        <v>339</v>
      </c>
      <c r="G41" s="294" t="s">
        <v>385</v>
      </c>
      <c r="H41" s="294" t="s">
        <v>386</v>
      </c>
      <c r="I41" s="294" t="s">
        <v>329</v>
      </c>
      <c r="J41" s="84">
        <v>2500</v>
      </c>
      <c r="K41" s="91">
        <v>2500</v>
      </c>
      <c r="L41" s="91">
        <v>0</v>
      </c>
      <c r="M41" s="91">
        <v>0</v>
      </c>
      <c r="N41" s="91">
        <v>0</v>
      </c>
      <c r="O41" s="84">
        <v>0</v>
      </c>
      <c r="P41" s="91">
        <v>0</v>
      </c>
      <c r="Q41" s="91">
        <v>0</v>
      </c>
      <c r="R41" s="91">
        <v>0</v>
      </c>
      <c r="S41" s="91">
        <v>0</v>
      </c>
      <c r="T41" s="122">
        <v>2500</v>
      </c>
      <c r="U41" s="91">
        <v>0</v>
      </c>
    </row>
    <row r="42" ht="22.5" customHeight="1" spans="1:21">
      <c r="A42" s="153" t="s">
        <v>293</v>
      </c>
      <c r="B42" s="154"/>
      <c r="C42" s="155"/>
      <c r="D42" s="426" t="s">
        <v>294</v>
      </c>
      <c r="E42" s="293"/>
      <c r="F42" s="293" t="s">
        <v>329</v>
      </c>
      <c r="G42" s="293"/>
      <c r="H42" s="293"/>
      <c r="I42" s="293" t="s">
        <v>329</v>
      </c>
      <c r="J42" s="84">
        <v>77981.08</v>
      </c>
      <c r="K42" s="122">
        <f>K43</f>
        <v>0</v>
      </c>
      <c r="L42" s="122">
        <f>L43</f>
        <v>0</v>
      </c>
      <c r="M42" s="122">
        <f>M43</f>
        <v>77981.08</v>
      </c>
      <c r="N42" s="122">
        <f>N43</f>
        <v>0</v>
      </c>
      <c r="O42" s="84">
        <v>77981.08</v>
      </c>
      <c r="P42" s="122">
        <f>P43</f>
        <v>77981.08</v>
      </c>
      <c r="Q42" s="122">
        <f>Q43</f>
        <v>0</v>
      </c>
      <c r="R42" s="122">
        <f>R43</f>
        <v>0</v>
      </c>
      <c r="S42" s="122">
        <f>S43</f>
        <v>0</v>
      </c>
      <c r="T42" s="122">
        <v>0</v>
      </c>
      <c r="U42" s="122">
        <f>U43</f>
        <v>0</v>
      </c>
    </row>
    <row r="43" ht="22.5" customHeight="1" spans="1:21">
      <c r="A43" s="153" t="s">
        <v>295</v>
      </c>
      <c r="B43" s="154"/>
      <c r="C43" s="155"/>
      <c r="D43" s="426" t="s">
        <v>296</v>
      </c>
      <c r="E43" s="293"/>
      <c r="F43" s="293" t="s">
        <v>329</v>
      </c>
      <c r="G43" s="293"/>
      <c r="H43" s="293"/>
      <c r="I43" s="293" t="s">
        <v>329</v>
      </c>
      <c r="J43" s="84">
        <v>77981.08</v>
      </c>
      <c r="K43" s="122">
        <f>K44</f>
        <v>0</v>
      </c>
      <c r="L43" s="122">
        <f>L44</f>
        <v>0</v>
      </c>
      <c r="M43" s="122">
        <f>M44</f>
        <v>77981.08</v>
      </c>
      <c r="N43" s="122">
        <f>N44</f>
        <v>0</v>
      </c>
      <c r="O43" s="84">
        <v>77981.08</v>
      </c>
      <c r="P43" s="122">
        <f>P44</f>
        <v>77981.08</v>
      </c>
      <c r="Q43" s="122">
        <f>Q44</f>
        <v>0</v>
      </c>
      <c r="R43" s="122">
        <f>R44</f>
        <v>0</v>
      </c>
      <c r="S43" s="122">
        <f>S44</f>
        <v>0</v>
      </c>
      <c r="T43" s="122">
        <v>0</v>
      </c>
      <c r="U43" s="122">
        <f>U44</f>
        <v>0</v>
      </c>
    </row>
    <row r="44" ht="22.5" customHeight="1" spans="1:21">
      <c r="A44" s="157" t="s">
        <v>295</v>
      </c>
      <c r="B44" s="158"/>
      <c r="C44" s="159"/>
      <c r="D44" s="427" t="s">
        <v>344</v>
      </c>
      <c r="E44" s="294" t="s">
        <v>345</v>
      </c>
      <c r="F44" s="294" t="s">
        <v>332</v>
      </c>
      <c r="G44" s="294" t="s">
        <v>344</v>
      </c>
      <c r="H44" s="294" t="s">
        <v>345</v>
      </c>
      <c r="I44" s="294" t="s">
        <v>329</v>
      </c>
      <c r="J44" s="84">
        <v>77981.08</v>
      </c>
      <c r="K44" s="91">
        <v>0</v>
      </c>
      <c r="L44" s="91">
        <v>0</v>
      </c>
      <c r="M44" s="91">
        <v>77981.08</v>
      </c>
      <c r="N44" s="91">
        <v>0</v>
      </c>
      <c r="O44" s="84">
        <v>77981.08</v>
      </c>
      <c r="P44" s="91">
        <v>77981.08</v>
      </c>
      <c r="Q44" s="91">
        <v>0</v>
      </c>
      <c r="R44" s="91">
        <v>0</v>
      </c>
      <c r="S44" s="91">
        <v>0</v>
      </c>
      <c r="T44" s="122">
        <v>0</v>
      </c>
      <c r="U44" s="91">
        <v>0</v>
      </c>
    </row>
    <row r="45" ht="22.5" customHeight="1" spans="1:21">
      <c r="A45" s="153" t="s">
        <v>297</v>
      </c>
      <c r="B45" s="154"/>
      <c r="C45" s="155"/>
      <c r="D45" s="426" t="s">
        <v>298</v>
      </c>
      <c r="E45" s="293"/>
      <c r="F45" s="293" t="s">
        <v>329</v>
      </c>
      <c r="G45" s="293"/>
      <c r="H45" s="293"/>
      <c r="I45" s="293" t="s">
        <v>329</v>
      </c>
      <c r="J45" s="84">
        <v>21042.85</v>
      </c>
      <c r="K45" s="122">
        <f>K46</f>
        <v>0</v>
      </c>
      <c r="L45" s="122">
        <f>L46</f>
        <v>0</v>
      </c>
      <c r="M45" s="122">
        <f>M46</f>
        <v>21042.85</v>
      </c>
      <c r="N45" s="122">
        <f>N46</f>
        <v>0</v>
      </c>
      <c r="O45" s="84">
        <v>21042.85</v>
      </c>
      <c r="P45" s="122">
        <f>P46</f>
        <v>21042.85</v>
      </c>
      <c r="Q45" s="122">
        <f>Q46</f>
        <v>0</v>
      </c>
      <c r="R45" s="122">
        <f>R46</f>
        <v>0</v>
      </c>
      <c r="S45" s="122">
        <f>S46</f>
        <v>0</v>
      </c>
      <c r="T45" s="122">
        <v>0</v>
      </c>
      <c r="U45" s="122">
        <f>U46</f>
        <v>0</v>
      </c>
    </row>
    <row r="46" ht="22.5" customHeight="1" spans="1:21">
      <c r="A46" s="153" t="s">
        <v>299</v>
      </c>
      <c r="B46" s="154"/>
      <c r="C46" s="155"/>
      <c r="D46" s="426" t="s">
        <v>300</v>
      </c>
      <c r="E46" s="293"/>
      <c r="F46" s="293" t="s">
        <v>329</v>
      </c>
      <c r="G46" s="293"/>
      <c r="H46" s="293"/>
      <c r="I46" s="293" t="s">
        <v>329</v>
      </c>
      <c r="J46" s="84">
        <v>21042.85</v>
      </c>
      <c r="K46" s="122">
        <f>K47</f>
        <v>0</v>
      </c>
      <c r="L46" s="122">
        <f>L47</f>
        <v>0</v>
      </c>
      <c r="M46" s="122">
        <f>M47</f>
        <v>21042.85</v>
      </c>
      <c r="N46" s="122">
        <f>N47</f>
        <v>0</v>
      </c>
      <c r="O46" s="84">
        <v>21042.85</v>
      </c>
      <c r="P46" s="122">
        <f>P47</f>
        <v>21042.85</v>
      </c>
      <c r="Q46" s="122">
        <f>Q47</f>
        <v>0</v>
      </c>
      <c r="R46" s="122">
        <f>R47</f>
        <v>0</v>
      </c>
      <c r="S46" s="122">
        <f>S47</f>
        <v>0</v>
      </c>
      <c r="T46" s="122">
        <v>0</v>
      </c>
      <c r="U46" s="122">
        <f>U47</f>
        <v>0</v>
      </c>
    </row>
    <row r="47" ht="22.5" customHeight="1" spans="1:21">
      <c r="A47" s="153" t="s">
        <v>301</v>
      </c>
      <c r="B47" s="154"/>
      <c r="C47" s="155"/>
      <c r="D47" s="426" t="s">
        <v>302</v>
      </c>
      <c r="E47" s="293"/>
      <c r="F47" s="293" t="s">
        <v>329</v>
      </c>
      <c r="G47" s="293"/>
      <c r="H47" s="293"/>
      <c r="I47" s="293" t="s">
        <v>329</v>
      </c>
      <c r="J47" s="84">
        <v>21042.85</v>
      </c>
      <c r="K47" s="122">
        <f>K48+K49</f>
        <v>0</v>
      </c>
      <c r="L47" s="122">
        <f>L48+L49</f>
        <v>0</v>
      </c>
      <c r="M47" s="122">
        <f>M48+M49</f>
        <v>21042.85</v>
      </c>
      <c r="N47" s="122">
        <f>N48+N49</f>
        <v>0</v>
      </c>
      <c r="O47" s="84">
        <v>21042.85</v>
      </c>
      <c r="P47" s="122">
        <f>P48+P49</f>
        <v>21042.85</v>
      </c>
      <c r="Q47" s="122">
        <f>Q48+Q49</f>
        <v>0</v>
      </c>
      <c r="R47" s="122">
        <f>R48+R49</f>
        <v>0</v>
      </c>
      <c r="S47" s="122">
        <f>S48+S49</f>
        <v>0</v>
      </c>
      <c r="T47" s="122">
        <v>0</v>
      </c>
      <c r="U47" s="122">
        <f>U48+U49</f>
        <v>0</v>
      </c>
    </row>
    <row r="48" ht="22.5" customHeight="1" spans="1:21">
      <c r="A48" s="157" t="s">
        <v>301</v>
      </c>
      <c r="B48" s="158"/>
      <c r="C48" s="159"/>
      <c r="D48" s="427" t="s">
        <v>387</v>
      </c>
      <c r="E48" s="294" t="s">
        <v>388</v>
      </c>
      <c r="F48" s="294" t="s">
        <v>332</v>
      </c>
      <c r="G48" s="294" t="s">
        <v>333</v>
      </c>
      <c r="H48" s="294" t="s">
        <v>334</v>
      </c>
      <c r="I48" s="294" t="s">
        <v>329</v>
      </c>
      <c r="J48" s="84">
        <v>20358.85</v>
      </c>
      <c r="K48" s="91">
        <v>0</v>
      </c>
      <c r="L48" s="91">
        <v>0</v>
      </c>
      <c r="M48" s="91">
        <v>20358.85</v>
      </c>
      <c r="N48" s="91">
        <v>0</v>
      </c>
      <c r="O48" s="84">
        <v>20358.85</v>
      </c>
      <c r="P48" s="91">
        <v>20358.85</v>
      </c>
      <c r="Q48" s="91">
        <v>0</v>
      </c>
      <c r="R48" s="91">
        <v>0</v>
      </c>
      <c r="S48" s="91">
        <v>0</v>
      </c>
      <c r="T48" s="122">
        <v>0</v>
      </c>
      <c r="U48" s="91">
        <v>0</v>
      </c>
    </row>
    <row r="49" ht="22.5" customHeight="1" spans="1:21">
      <c r="A49" s="157" t="s">
        <v>301</v>
      </c>
      <c r="B49" s="158"/>
      <c r="C49" s="159"/>
      <c r="D49" s="427" t="s">
        <v>344</v>
      </c>
      <c r="E49" s="294" t="s">
        <v>345</v>
      </c>
      <c r="F49" s="294" t="s">
        <v>332</v>
      </c>
      <c r="G49" s="294" t="s">
        <v>344</v>
      </c>
      <c r="H49" s="294" t="s">
        <v>345</v>
      </c>
      <c r="I49" s="294" t="s">
        <v>329</v>
      </c>
      <c r="J49" s="84">
        <v>684</v>
      </c>
      <c r="K49" s="91">
        <v>0</v>
      </c>
      <c r="L49" s="91">
        <v>0</v>
      </c>
      <c r="M49" s="91">
        <v>684</v>
      </c>
      <c r="N49" s="91">
        <v>0</v>
      </c>
      <c r="O49" s="84">
        <v>684</v>
      </c>
      <c r="P49" s="91">
        <v>684</v>
      </c>
      <c r="Q49" s="91">
        <v>0</v>
      </c>
      <c r="R49" s="91">
        <v>0</v>
      </c>
      <c r="S49" s="91">
        <v>0</v>
      </c>
      <c r="T49" s="122">
        <v>0</v>
      </c>
      <c r="U49" s="91">
        <v>0</v>
      </c>
    </row>
    <row r="50" ht="22.5" customHeight="1" spans="1:21">
      <c r="A50" s="153" t="s">
        <v>303</v>
      </c>
      <c r="B50" s="154"/>
      <c r="C50" s="155"/>
      <c r="D50" s="426" t="s">
        <v>304</v>
      </c>
      <c r="E50" s="293"/>
      <c r="F50" s="293" t="s">
        <v>329</v>
      </c>
      <c r="G50" s="293"/>
      <c r="H50" s="293"/>
      <c r="I50" s="293" t="s">
        <v>329</v>
      </c>
      <c r="J50" s="84">
        <v>47870.16</v>
      </c>
      <c r="K50" s="122">
        <f>K51</f>
        <v>0</v>
      </c>
      <c r="L50" s="122">
        <f>L51</f>
        <v>0</v>
      </c>
      <c r="M50" s="122">
        <f>M51</f>
        <v>47870.16</v>
      </c>
      <c r="N50" s="122">
        <f>N51</f>
        <v>0</v>
      </c>
      <c r="O50" s="84">
        <v>47870.16</v>
      </c>
      <c r="P50" s="122">
        <f>P51</f>
        <v>47870.16</v>
      </c>
      <c r="Q50" s="122">
        <f>Q51</f>
        <v>0</v>
      </c>
      <c r="R50" s="122">
        <f>R51</f>
        <v>0</v>
      </c>
      <c r="S50" s="122">
        <f>S51</f>
        <v>0</v>
      </c>
      <c r="T50" s="122">
        <v>0</v>
      </c>
      <c r="U50" s="122">
        <f>U51</f>
        <v>0</v>
      </c>
    </row>
    <row r="51" ht="22.5" customHeight="1" spans="1:21">
      <c r="A51" s="153" t="s">
        <v>305</v>
      </c>
      <c r="B51" s="154"/>
      <c r="C51" s="155"/>
      <c r="D51" s="426" t="s">
        <v>306</v>
      </c>
      <c r="E51" s="293"/>
      <c r="F51" s="293" t="s">
        <v>329</v>
      </c>
      <c r="G51" s="293"/>
      <c r="H51" s="293"/>
      <c r="I51" s="293" t="s">
        <v>329</v>
      </c>
      <c r="J51" s="84">
        <v>47870.16</v>
      </c>
      <c r="K51" s="122">
        <f>K52</f>
        <v>0</v>
      </c>
      <c r="L51" s="122">
        <f>L52</f>
        <v>0</v>
      </c>
      <c r="M51" s="122">
        <f>M52</f>
        <v>47870.16</v>
      </c>
      <c r="N51" s="122">
        <f>N52</f>
        <v>0</v>
      </c>
      <c r="O51" s="84">
        <v>47870.16</v>
      </c>
      <c r="P51" s="122">
        <f>P52</f>
        <v>47870.16</v>
      </c>
      <c r="Q51" s="122">
        <f>Q52</f>
        <v>0</v>
      </c>
      <c r="R51" s="122">
        <f>R52</f>
        <v>0</v>
      </c>
      <c r="S51" s="122">
        <f>S52</f>
        <v>0</v>
      </c>
      <c r="T51" s="122">
        <v>0</v>
      </c>
      <c r="U51" s="122">
        <f>U52</f>
        <v>0</v>
      </c>
    </row>
    <row r="52" ht="22.5" customHeight="1" spans="1:21">
      <c r="A52" s="153" t="s">
        <v>307</v>
      </c>
      <c r="B52" s="154"/>
      <c r="C52" s="155"/>
      <c r="D52" s="426" t="s">
        <v>308</v>
      </c>
      <c r="E52" s="293"/>
      <c r="F52" s="293" t="s">
        <v>329</v>
      </c>
      <c r="G52" s="293"/>
      <c r="H52" s="293"/>
      <c r="I52" s="293" t="s">
        <v>329</v>
      </c>
      <c r="J52" s="84">
        <v>47870.16</v>
      </c>
      <c r="K52" s="122">
        <f>K53+K54</f>
        <v>0</v>
      </c>
      <c r="L52" s="122">
        <f>L53+L54</f>
        <v>0</v>
      </c>
      <c r="M52" s="122">
        <f>M53+M54</f>
        <v>47870.16</v>
      </c>
      <c r="N52" s="122">
        <f>N53+N54</f>
        <v>0</v>
      </c>
      <c r="O52" s="84">
        <v>47870.16</v>
      </c>
      <c r="P52" s="122">
        <f>P53+P54</f>
        <v>47870.16</v>
      </c>
      <c r="Q52" s="122">
        <f>Q53+Q54</f>
        <v>0</v>
      </c>
      <c r="R52" s="122">
        <f>R53+R54</f>
        <v>0</v>
      </c>
      <c r="S52" s="122">
        <f>S53+S54</f>
        <v>0</v>
      </c>
      <c r="T52" s="122">
        <v>0</v>
      </c>
      <c r="U52" s="122">
        <f>U53+U54</f>
        <v>0</v>
      </c>
    </row>
    <row r="53" ht="22.5" customHeight="1" spans="1:21">
      <c r="A53" s="157" t="s">
        <v>307</v>
      </c>
      <c r="B53" s="158"/>
      <c r="C53" s="159"/>
      <c r="D53" s="427" t="s">
        <v>389</v>
      </c>
      <c r="E53" s="294" t="s">
        <v>390</v>
      </c>
      <c r="F53" s="294" t="s">
        <v>332</v>
      </c>
      <c r="G53" s="294" t="s">
        <v>333</v>
      </c>
      <c r="H53" s="294" t="s">
        <v>334</v>
      </c>
      <c r="I53" s="294" t="s">
        <v>329</v>
      </c>
      <c r="J53" s="84">
        <v>46607.16</v>
      </c>
      <c r="K53" s="91">
        <v>0</v>
      </c>
      <c r="L53" s="91">
        <v>0</v>
      </c>
      <c r="M53" s="91">
        <v>46607.16</v>
      </c>
      <c r="N53" s="91">
        <v>0</v>
      </c>
      <c r="O53" s="84">
        <v>46607.16</v>
      </c>
      <c r="P53" s="91">
        <v>46607.16</v>
      </c>
      <c r="Q53" s="91">
        <v>0</v>
      </c>
      <c r="R53" s="91">
        <v>0</v>
      </c>
      <c r="S53" s="91">
        <v>0</v>
      </c>
      <c r="T53" s="122">
        <v>0</v>
      </c>
      <c r="U53" s="91">
        <v>0</v>
      </c>
    </row>
    <row r="54" ht="22.5" customHeight="1" spans="1:21">
      <c r="A54" s="157" t="s">
        <v>307</v>
      </c>
      <c r="B54" s="158"/>
      <c r="C54" s="159"/>
      <c r="D54" s="427" t="s">
        <v>344</v>
      </c>
      <c r="E54" s="294" t="s">
        <v>345</v>
      </c>
      <c r="F54" s="294" t="s">
        <v>332</v>
      </c>
      <c r="G54" s="294" t="s">
        <v>344</v>
      </c>
      <c r="H54" s="294" t="s">
        <v>345</v>
      </c>
      <c r="I54" s="294" t="s">
        <v>329</v>
      </c>
      <c r="J54" s="84">
        <v>1263</v>
      </c>
      <c r="K54" s="91">
        <v>0</v>
      </c>
      <c r="L54" s="91">
        <v>0</v>
      </c>
      <c r="M54" s="91">
        <v>1263</v>
      </c>
      <c r="N54" s="91">
        <v>0</v>
      </c>
      <c r="O54" s="84">
        <v>1263</v>
      </c>
      <c r="P54" s="91">
        <v>1263</v>
      </c>
      <c r="Q54" s="91">
        <v>0</v>
      </c>
      <c r="R54" s="91">
        <v>0</v>
      </c>
      <c r="S54" s="91">
        <v>0</v>
      </c>
      <c r="T54" s="122">
        <v>0</v>
      </c>
      <c r="U54" s="91">
        <v>0</v>
      </c>
    </row>
    <row r="55" ht="22.5" customHeight="1" spans="1:21">
      <c r="A55" s="153" t="s">
        <v>309</v>
      </c>
      <c r="B55" s="154"/>
      <c r="C55" s="155"/>
      <c r="D55" s="426" t="s">
        <v>310</v>
      </c>
      <c r="E55" s="293"/>
      <c r="F55" s="293" t="s">
        <v>329</v>
      </c>
      <c r="G55" s="293"/>
      <c r="H55" s="293"/>
      <c r="I55" s="293" t="s">
        <v>329</v>
      </c>
      <c r="J55" s="84">
        <v>35861.62</v>
      </c>
      <c r="K55" s="122">
        <f>K56</f>
        <v>711.48</v>
      </c>
      <c r="L55" s="122">
        <f>L56</f>
        <v>711.48</v>
      </c>
      <c r="M55" s="122">
        <f>M56</f>
        <v>35150.14</v>
      </c>
      <c r="N55" s="122">
        <f>N56</f>
        <v>0</v>
      </c>
      <c r="O55" s="84">
        <v>35861.62</v>
      </c>
      <c r="P55" s="122">
        <f>P56</f>
        <v>35861.62</v>
      </c>
      <c r="Q55" s="122">
        <f>Q56</f>
        <v>0</v>
      </c>
      <c r="R55" s="122">
        <f>R56</f>
        <v>0</v>
      </c>
      <c r="S55" s="122">
        <f>S56</f>
        <v>0</v>
      </c>
      <c r="T55" s="122">
        <v>0</v>
      </c>
      <c r="U55" s="122">
        <f>U56</f>
        <v>0</v>
      </c>
    </row>
    <row r="56" ht="22.5" customHeight="1" spans="1:21">
      <c r="A56" s="153" t="s">
        <v>311</v>
      </c>
      <c r="B56" s="154"/>
      <c r="C56" s="155"/>
      <c r="D56" s="426" t="s">
        <v>312</v>
      </c>
      <c r="E56" s="293"/>
      <c r="F56" s="293" t="s">
        <v>329</v>
      </c>
      <c r="G56" s="293"/>
      <c r="H56" s="293"/>
      <c r="I56" s="293" t="s">
        <v>329</v>
      </c>
      <c r="J56" s="84">
        <v>35861.62</v>
      </c>
      <c r="K56" s="122">
        <f>K57</f>
        <v>711.48</v>
      </c>
      <c r="L56" s="122">
        <f>L57</f>
        <v>711.48</v>
      </c>
      <c r="M56" s="122">
        <f>M57</f>
        <v>35150.14</v>
      </c>
      <c r="N56" s="122">
        <f>N57</f>
        <v>0</v>
      </c>
      <c r="O56" s="84">
        <v>35861.62</v>
      </c>
      <c r="P56" s="122">
        <f>P57</f>
        <v>35861.62</v>
      </c>
      <c r="Q56" s="122">
        <f>Q57</f>
        <v>0</v>
      </c>
      <c r="R56" s="122">
        <f>R57</f>
        <v>0</v>
      </c>
      <c r="S56" s="122">
        <f>S57</f>
        <v>0</v>
      </c>
      <c r="T56" s="122">
        <v>0</v>
      </c>
      <c r="U56" s="122">
        <f>U57</f>
        <v>0</v>
      </c>
    </row>
    <row r="57" ht="22.5" customHeight="1" spans="1:21">
      <c r="A57" s="153" t="s">
        <v>313</v>
      </c>
      <c r="B57" s="154"/>
      <c r="C57" s="155"/>
      <c r="D57" s="426" t="s">
        <v>314</v>
      </c>
      <c r="E57" s="293"/>
      <c r="F57" s="293" t="s">
        <v>329</v>
      </c>
      <c r="G57" s="293"/>
      <c r="H57" s="293"/>
      <c r="I57" s="293" t="s">
        <v>329</v>
      </c>
      <c r="J57" s="84">
        <v>35861.62</v>
      </c>
      <c r="K57" s="122">
        <f>K58</f>
        <v>711.48</v>
      </c>
      <c r="L57" s="122">
        <f>L58</f>
        <v>711.48</v>
      </c>
      <c r="M57" s="122">
        <f>M58</f>
        <v>35150.14</v>
      </c>
      <c r="N57" s="122">
        <f>N58</f>
        <v>0</v>
      </c>
      <c r="O57" s="84">
        <v>35861.62</v>
      </c>
      <c r="P57" s="122">
        <f>P58</f>
        <v>35861.62</v>
      </c>
      <c r="Q57" s="122">
        <f>Q58</f>
        <v>0</v>
      </c>
      <c r="R57" s="122">
        <f>R58</f>
        <v>0</v>
      </c>
      <c r="S57" s="122">
        <f>S58</f>
        <v>0</v>
      </c>
      <c r="T57" s="122">
        <v>0</v>
      </c>
      <c r="U57" s="122">
        <f>U58</f>
        <v>0</v>
      </c>
    </row>
    <row r="58" ht="22.5" customHeight="1" spans="1:21">
      <c r="A58" s="157" t="s">
        <v>313</v>
      </c>
      <c r="B58" s="158"/>
      <c r="C58" s="159"/>
      <c r="D58" s="427" t="s">
        <v>344</v>
      </c>
      <c r="E58" s="294" t="s">
        <v>345</v>
      </c>
      <c r="F58" s="294" t="s">
        <v>332</v>
      </c>
      <c r="G58" s="294" t="s">
        <v>344</v>
      </c>
      <c r="H58" s="294" t="s">
        <v>345</v>
      </c>
      <c r="I58" s="294" t="s">
        <v>329</v>
      </c>
      <c r="J58" s="84">
        <v>35861.62</v>
      </c>
      <c r="K58" s="91">
        <v>711.48</v>
      </c>
      <c r="L58" s="91">
        <v>711.48</v>
      </c>
      <c r="M58" s="91">
        <v>35150.14</v>
      </c>
      <c r="N58" s="91">
        <v>0</v>
      </c>
      <c r="O58" s="84">
        <v>35861.62</v>
      </c>
      <c r="P58" s="91">
        <v>35861.62</v>
      </c>
      <c r="Q58" s="91">
        <v>0</v>
      </c>
      <c r="R58" s="91">
        <v>0</v>
      </c>
      <c r="S58" s="91">
        <v>0</v>
      </c>
      <c r="T58" s="122">
        <v>0</v>
      </c>
      <c r="U58" s="91">
        <v>0</v>
      </c>
    </row>
    <row r="59" s="424" customFormat="1" ht="10.5" customHeight="1" spans="1:21">
      <c r="A59" s="256"/>
      <c r="B59" s="256"/>
      <c r="C59" s="256"/>
      <c r="D59" s="295"/>
      <c r="E59" s="295"/>
      <c r="F59" s="295"/>
      <c r="G59" s="295"/>
      <c r="H59" s="295"/>
      <c r="I59" s="295"/>
      <c r="J59" s="277"/>
      <c r="K59" s="278"/>
      <c r="L59" s="278"/>
      <c r="M59" s="278"/>
      <c r="N59" s="278"/>
      <c r="O59" s="277"/>
      <c r="P59" s="278"/>
      <c r="Q59" s="278"/>
      <c r="R59" s="278"/>
      <c r="S59" s="278"/>
      <c r="T59" s="278"/>
      <c r="U59" s="278"/>
    </row>
  </sheetData>
  <mergeCells count="25">
    <mergeCell ref="A1:U1"/>
    <mergeCell ref="A3:E3"/>
    <mergeCell ref="A4:I4"/>
    <mergeCell ref="J4:N4"/>
    <mergeCell ref="O4:Q4"/>
    <mergeCell ref="T4:U4"/>
    <mergeCell ref="K5:L5"/>
    <mergeCell ref="A59:C59"/>
    <mergeCell ref="D5:D6"/>
    <mergeCell ref="E5:E6"/>
    <mergeCell ref="F5:F6"/>
    <mergeCell ref="G5:G6"/>
    <mergeCell ref="H5:H6"/>
    <mergeCell ref="I5:I6"/>
    <mergeCell ref="J5:J6"/>
    <mergeCell ref="M5:M6"/>
    <mergeCell ref="N5:N6"/>
    <mergeCell ref="O5:O6"/>
    <mergeCell ref="P5:P6"/>
    <mergeCell ref="Q5:Q6"/>
    <mergeCell ref="R4:R6"/>
    <mergeCell ref="S4:S6"/>
    <mergeCell ref="T5:T6"/>
    <mergeCell ref="U5:U6"/>
    <mergeCell ref="A5:C6"/>
  </mergeCells>
  <printOptions horizontalCentered="1" verticalCentered="1"/>
  <pageMargins left="0.52" right="0.1" top="1.25" bottom="0.78" header="0.31" footer="0.31"/>
  <pageSetup paperSize="8" scale="75" orientation="landscape" blackAndWhite="1" useFirstPageNumber="1"/>
  <headerFooter>
    <oddHeader>&amp;L
&amp;16&amp;"Calibri"&amp;K000000编制单位：朔州市红十字会&amp;C
&amp;21&amp;"Calibri"&amp;B&amp;K000000基本支出分项目收入支出决算表&amp;R
&amp;16&amp;"Calibri"&amp;K000000财决02-1表
&amp;16&amp;"Calibri"&amp;K000000金额单位：元</oddHeader>
  </headerFooter>
  <tableParts count="1">
    <tablePart r:id="rId1"/>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5"/>
  <sheetViews>
    <sheetView showGridLines="0" workbookViewId="0">
      <pane xSplit="4" ySplit="8" topLeftCell="E9" activePane="bottomRight" state="frozen"/>
      <selection/>
      <selection pane="topRight"/>
      <selection pane="bottomLeft"/>
      <selection pane="bottomRight" activeCell="A1" sqref="A1:Z1"/>
    </sheetView>
  </sheetViews>
  <sheetFormatPr defaultColWidth="9" defaultRowHeight="14.25" customHeight="1"/>
  <cols>
    <col min="1" max="3" width="3.5" style="401" customWidth="1"/>
    <col min="4" max="4" width="32.5" style="401" customWidth="1"/>
    <col min="5" max="5" width="18.75" style="401" customWidth="1"/>
    <col min="6" max="6" width="15" style="401" customWidth="1"/>
    <col min="7" max="7" width="32.5" style="401" customWidth="1"/>
    <col min="8" max="8" width="18.75" style="401" customWidth="1"/>
    <col min="9" max="9" width="12.5" style="401" customWidth="1"/>
    <col min="10" max="10" width="7.5" style="401" customWidth="1"/>
    <col min="12" max="26" width="18.75" style="401" customWidth="1"/>
  </cols>
  <sheetData>
    <row r="1" s="388" customFormat="1" ht="21" customHeight="1" spans="1:26">
      <c r="A1" s="74" t="s">
        <v>391</v>
      </c>
      <c r="B1" s="74"/>
      <c r="C1" s="74"/>
      <c r="D1" s="74"/>
      <c r="E1" s="74"/>
      <c r="F1" s="74"/>
      <c r="G1" s="74"/>
      <c r="H1" s="74"/>
      <c r="I1" s="74"/>
      <c r="J1" s="74"/>
      <c r="K1" s="74"/>
      <c r="L1" s="74"/>
      <c r="M1" s="74"/>
      <c r="N1" s="74"/>
      <c r="O1" s="74"/>
      <c r="P1" s="74"/>
      <c r="Q1" s="74"/>
      <c r="R1" s="74"/>
      <c r="S1" s="74"/>
      <c r="T1" s="74"/>
      <c r="U1" s="74"/>
      <c r="V1" s="74"/>
      <c r="W1" s="74"/>
      <c r="X1" s="74"/>
      <c r="Y1" s="74"/>
      <c r="Z1" s="74"/>
    </row>
    <row r="2" s="76" customFormat="1" ht="18" customHeight="1" spans="1:26">
      <c r="A2" s="401"/>
      <c r="B2" s="401"/>
      <c r="C2" s="401"/>
      <c r="D2" s="401"/>
      <c r="E2" s="401"/>
      <c r="F2" s="401"/>
      <c r="G2" s="401"/>
      <c r="H2" s="401"/>
      <c r="I2" s="401"/>
      <c r="J2" s="401"/>
      <c r="L2" s="401"/>
      <c r="M2" s="401"/>
      <c r="N2" s="401"/>
      <c r="O2" s="401"/>
      <c r="P2" s="401"/>
      <c r="Q2" s="401"/>
      <c r="R2" s="401"/>
      <c r="S2" s="401"/>
      <c r="T2" s="401"/>
      <c r="U2" s="401"/>
      <c r="V2" s="401"/>
      <c r="W2" s="401"/>
      <c r="X2" s="401"/>
      <c r="Y2" s="401"/>
      <c r="Z2" s="421" t="s">
        <v>392</v>
      </c>
    </row>
    <row r="3" s="239" customFormat="1" ht="18" customHeight="1" spans="1:26">
      <c r="A3" s="271" t="s">
        <v>64</v>
      </c>
      <c r="B3" s="402"/>
      <c r="C3" s="402"/>
      <c r="D3" s="402"/>
      <c r="E3" s="402"/>
      <c r="F3" s="402"/>
      <c r="G3" s="402"/>
      <c r="H3" s="402"/>
      <c r="I3" s="402"/>
      <c r="J3" s="402"/>
      <c r="L3" s="402"/>
      <c r="M3" s="402"/>
      <c r="N3" s="402"/>
      <c r="O3" s="414"/>
      <c r="P3" s="414"/>
      <c r="Q3" s="402"/>
      <c r="R3" s="402"/>
      <c r="S3" s="402"/>
      <c r="T3" s="402"/>
      <c r="U3" s="402"/>
      <c r="V3" s="402"/>
      <c r="W3" s="402"/>
      <c r="X3" s="402"/>
      <c r="Y3" s="402"/>
      <c r="Z3" s="422" t="s">
        <v>65</v>
      </c>
    </row>
    <row r="4" s="383" customFormat="1" ht="18" customHeight="1" spans="1:26">
      <c r="A4" s="623" t="s">
        <v>68</v>
      </c>
      <c r="B4" s="297"/>
      <c r="C4" s="297"/>
      <c r="D4" s="297"/>
      <c r="E4" s="297"/>
      <c r="F4" s="297"/>
      <c r="G4" s="297"/>
      <c r="H4" s="297"/>
      <c r="I4" s="297"/>
      <c r="J4" s="297"/>
      <c r="K4" s="415"/>
      <c r="L4" s="623" t="s">
        <v>318</v>
      </c>
      <c r="M4" s="297"/>
      <c r="N4" s="297"/>
      <c r="O4" s="297"/>
      <c r="P4" s="297"/>
      <c r="Q4" s="297"/>
      <c r="R4" s="297" t="s">
        <v>319</v>
      </c>
      <c r="S4" s="297"/>
      <c r="T4" s="297"/>
      <c r="U4" s="297" t="s">
        <v>393</v>
      </c>
      <c r="V4" s="623" t="s">
        <v>187</v>
      </c>
      <c r="W4" s="623" t="s">
        <v>190</v>
      </c>
      <c r="X4" s="297"/>
      <c r="Y4" s="297"/>
      <c r="Z4" s="297"/>
    </row>
    <row r="5" s="383" customFormat="1" ht="18" customHeight="1" spans="1:26">
      <c r="A5" s="623" t="s">
        <v>260</v>
      </c>
      <c r="B5" s="297"/>
      <c r="C5" s="297"/>
      <c r="D5" s="623" t="s">
        <v>320</v>
      </c>
      <c r="E5" s="297" t="s">
        <v>321</v>
      </c>
      <c r="F5" s="403" t="s">
        <v>394</v>
      </c>
      <c r="G5" s="297" t="s">
        <v>323</v>
      </c>
      <c r="H5" s="297" t="s">
        <v>324</v>
      </c>
      <c r="I5" s="297" t="s">
        <v>395</v>
      </c>
      <c r="J5" s="297" t="s">
        <v>325</v>
      </c>
      <c r="K5" s="297" t="s">
        <v>396</v>
      </c>
      <c r="L5" s="297" t="s">
        <v>262</v>
      </c>
      <c r="M5" s="623" t="s">
        <v>188</v>
      </c>
      <c r="N5" s="297"/>
      <c r="O5" s="623" t="s">
        <v>326</v>
      </c>
      <c r="P5" s="297"/>
      <c r="Q5" s="297" t="s">
        <v>327</v>
      </c>
      <c r="R5" s="297" t="s">
        <v>262</v>
      </c>
      <c r="S5" s="297" t="s">
        <v>326</v>
      </c>
      <c r="T5" s="297" t="s">
        <v>327</v>
      </c>
      <c r="U5" s="297"/>
      <c r="V5" s="297"/>
      <c r="W5" s="297" t="s">
        <v>262</v>
      </c>
      <c r="X5" s="297" t="s">
        <v>397</v>
      </c>
      <c r="Y5" s="297"/>
      <c r="Z5" s="297"/>
    </row>
    <row r="6" s="383" customFormat="1" ht="34.5" customHeight="1" spans="1:26">
      <c r="A6" s="297"/>
      <c r="B6" s="297"/>
      <c r="C6" s="297"/>
      <c r="D6" s="297"/>
      <c r="E6" s="297"/>
      <c r="F6" s="403"/>
      <c r="G6" s="297"/>
      <c r="H6" s="297"/>
      <c r="I6" s="297"/>
      <c r="J6" s="297"/>
      <c r="K6" s="297"/>
      <c r="L6" s="297"/>
      <c r="M6" s="297" t="s">
        <v>201</v>
      </c>
      <c r="N6" s="297" t="s">
        <v>397</v>
      </c>
      <c r="O6" s="297" t="s">
        <v>201</v>
      </c>
      <c r="P6" s="297" t="s">
        <v>398</v>
      </c>
      <c r="Q6" s="297"/>
      <c r="R6" s="297"/>
      <c r="S6" s="297"/>
      <c r="T6" s="297"/>
      <c r="U6" s="297"/>
      <c r="V6" s="297"/>
      <c r="W6" s="297"/>
      <c r="X6" s="297" t="s">
        <v>201</v>
      </c>
      <c r="Y6" s="297" t="s">
        <v>399</v>
      </c>
      <c r="Z6" s="297" t="s">
        <v>400</v>
      </c>
    </row>
    <row r="7" s="400" customFormat="1" ht="22.5" customHeight="1" spans="1:26">
      <c r="A7" s="614" t="s">
        <v>273</v>
      </c>
      <c r="B7" s="614" t="s">
        <v>274</v>
      </c>
      <c r="C7" s="614" t="s">
        <v>275</v>
      </c>
      <c r="D7" s="624" t="s">
        <v>276</v>
      </c>
      <c r="E7" s="331" t="s">
        <v>126</v>
      </c>
      <c r="F7" s="331" t="s">
        <v>126</v>
      </c>
      <c r="G7" s="331" t="s">
        <v>126</v>
      </c>
      <c r="H7" s="331" t="s">
        <v>126</v>
      </c>
      <c r="I7" s="331" t="s">
        <v>126</v>
      </c>
      <c r="J7" s="331" t="s">
        <v>126</v>
      </c>
      <c r="K7" s="331"/>
      <c r="L7" s="247">
        <v>1</v>
      </c>
      <c r="M7" s="247">
        <v>2</v>
      </c>
      <c r="N7" s="247">
        <v>3</v>
      </c>
      <c r="O7" s="247">
        <v>4</v>
      </c>
      <c r="P7" s="247">
        <v>5</v>
      </c>
      <c r="Q7" s="247">
        <v>6</v>
      </c>
      <c r="R7" s="247">
        <v>7</v>
      </c>
      <c r="S7" s="247">
        <v>8</v>
      </c>
      <c r="T7" s="247">
        <v>9</v>
      </c>
      <c r="U7" s="247">
        <v>10</v>
      </c>
      <c r="V7" s="247">
        <v>11</v>
      </c>
      <c r="W7" s="247">
        <v>12</v>
      </c>
      <c r="X7" s="247">
        <v>13</v>
      </c>
      <c r="Y7" s="247">
        <v>14</v>
      </c>
      <c r="Z7" s="247" t="s">
        <v>139</v>
      </c>
    </row>
    <row r="8" s="242" customFormat="1" ht="22.5" customHeight="1" spans="1:26">
      <c r="A8" s="406"/>
      <c r="B8" s="407"/>
      <c r="C8" s="408"/>
      <c r="D8" s="293" t="s">
        <v>262</v>
      </c>
      <c r="E8" s="293"/>
      <c r="F8" s="293" t="s">
        <v>329</v>
      </c>
      <c r="G8" s="363"/>
      <c r="H8" s="363"/>
      <c r="I8" s="293" t="s">
        <v>329</v>
      </c>
      <c r="J8" s="293" t="s">
        <v>329</v>
      </c>
      <c r="K8" s="293" t="s">
        <v>329</v>
      </c>
      <c r="L8" s="416">
        <v>1320420.66</v>
      </c>
      <c r="M8" s="417">
        <f>M9+M29</f>
        <v>99852.5</v>
      </c>
      <c r="N8" s="417">
        <f>N9+N29</f>
        <v>0</v>
      </c>
      <c r="O8" s="417">
        <f>O9+O29</f>
        <v>1175588.16</v>
      </c>
      <c r="P8" s="417">
        <f>P9+P29</f>
        <v>0</v>
      </c>
      <c r="Q8" s="417">
        <f>Q9+Q29</f>
        <v>44980</v>
      </c>
      <c r="R8" s="416">
        <v>1240012.79</v>
      </c>
      <c r="S8" s="417">
        <f>S9+S29</f>
        <v>1175588.16</v>
      </c>
      <c r="T8" s="417">
        <f>T9+T29</f>
        <v>64424.63</v>
      </c>
      <c r="U8" s="417">
        <f>U9+U29</f>
        <v>0</v>
      </c>
      <c r="V8" s="417">
        <f>V9+V29</f>
        <v>0</v>
      </c>
      <c r="W8" s="417">
        <v>80407.8699999999</v>
      </c>
      <c r="X8" s="416">
        <v>0</v>
      </c>
      <c r="Y8" s="417">
        <f>Y9+Y29</f>
        <v>0</v>
      </c>
      <c r="Z8" s="417">
        <f>Z9+Z29</f>
        <v>0</v>
      </c>
    </row>
    <row r="9" ht="22.5" customHeight="1" spans="1:26">
      <c r="A9" s="406" t="s">
        <v>277</v>
      </c>
      <c r="B9" s="407"/>
      <c r="C9" s="408"/>
      <c r="D9" s="293" t="s">
        <v>278</v>
      </c>
      <c r="E9" s="293"/>
      <c r="F9" s="293" t="s">
        <v>329</v>
      </c>
      <c r="G9" s="363"/>
      <c r="H9" s="363"/>
      <c r="I9" s="293" t="s">
        <v>329</v>
      </c>
      <c r="J9" s="293" t="s">
        <v>329</v>
      </c>
      <c r="K9" s="293" t="s">
        <v>329</v>
      </c>
      <c r="L9" s="416">
        <v>1259799.83</v>
      </c>
      <c r="M9" s="417">
        <f>M10</f>
        <v>99852.5</v>
      </c>
      <c r="N9" s="417">
        <f>N10</f>
        <v>0</v>
      </c>
      <c r="O9" s="417">
        <f>O10</f>
        <v>1114967.33</v>
      </c>
      <c r="P9" s="417">
        <f>P10</f>
        <v>0</v>
      </c>
      <c r="Q9" s="417">
        <f>Q10</f>
        <v>44980</v>
      </c>
      <c r="R9" s="416">
        <v>1179391.96</v>
      </c>
      <c r="S9" s="417">
        <f>S10</f>
        <v>1114967.33</v>
      </c>
      <c r="T9" s="417">
        <f>T10</f>
        <v>64424.63</v>
      </c>
      <c r="U9" s="417">
        <f>U10</f>
        <v>0</v>
      </c>
      <c r="V9" s="417">
        <f>V10</f>
        <v>0</v>
      </c>
      <c r="W9" s="417">
        <v>80407.8700000001</v>
      </c>
      <c r="X9" s="416">
        <v>0</v>
      </c>
      <c r="Y9" s="417">
        <f>Y10</f>
        <v>0</v>
      </c>
      <c r="Z9" s="417">
        <f>Z10</f>
        <v>0</v>
      </c>
    </row>
    <row r="10" ht="22.5" customHeight="1" spans="1:26">
      <c r="A10" s="406" t="s">
        <v>285</v>
      </c>
      <c r="B10" s="407"/>
      <c r="C10" s="408"/>
      <c r="D10" s="293" t="s">
        <v>286</v>
      </c>
      <c r="E10" s="293"/>
      <c r="F10" s="293" t="s">
        <v>329</v>
      </c>
      <c r="G10" s="363"/>
      <c r="H10" s="363"/>
      <c r="I10" s="293" t="s">
        <v>329</v>
      </c>
      <c r="J10" s="293" t="s">
        <v>329</v>
      </c>
      <c r="K10" s="293" t="s">
        <v>329</v>
      </c>
      <c r="L10" s="416">
        <v>1259799.83</v>
      </c>
      <c r="M10" s="417">
        <f>M11+M13+M21</f>
        <v>99852.5</v>
      </c>
      <c r="N10" s="417">
        <f>N11+N13+N21</f>
        <v>0</v>
      </c>
      <c r="O10" s="417">
        <f>O11+O13+O21</f>
        <v>1114967.33</v>
      </c>
      <c r="P10" s="417">
        <f>P11+P13+P21</f>
        <v>0</v>
      </c>
      <c r="Q10" s="417">
        <f>Q11+Q13+Q21</f>
        <v>44980</v>
      </c>
      <c r="R10" s="416">
        <v>1179391.96</v>
      </c>
      <c r="S10" s="417">
        <f>S11+S13+S21</f>
        <v>1114967.33</v>
      </c>
      <c r="T10" s="417">
        <f>T11+T13+T21</f>
        <v>64424.63</v>
      </c>
      <c r="U10" s="417">
        <f>U11+U13+U21</f>
        <v>0</v>
      </c>
      <c r="V10" s="417">
        <f>V11+V13+V21</f>
        <v>0</v>
      </c>
      <c r="W10" s="417">
        <v>80407.8700000001</v>
      </c>
      <c r="X10" s="416">
        <v>0</v>
      </c>
      <c r="Y10" s="417">
        <f>Y11+Y13+Y21</f>
        <v>0</v>
      </c>
      <c r="Z10" s="417">
        <f>Z11+Z13+Z21</f>
        <v>0</v>
      </c>
    </row>
    <row r="11" ht="22.5" customHeight="1" spans="1:26">
      <c r="A11" s="406" t="s">
        <v>287</v>
      </c>
      <c r="B11" s="407"/>
      <c r="C11" s="408"/>
      <c r="D11" s="293" t="s">
        <v>288</v>
      </c>
      <c r="E11" s="293"/>
      <c r="F11" s="293" t="s">
        <v>329</v>
      </c>
      <c r="G11" s="363"/>
      <c r="H11" s="363"/>
      <c r="I11" s="293" t="s">
        <v>329</v>
      </c>
      <c r="J11" s="293" t="s">
        <v>329</v>
      </c>
      <c r="K11" s="293" t="s">
        <v>329</v>
      </c>
      <c r="L11" s="416">
        <v>249798.33</v>
      </c>
      <c r="M11" s="417">
        <f>M12</f>
        <v>0</v>
      </c>
      <c r="N11" s="417">
        <f>N12</f>
        <v>0</v>
      </c>
      <c r="O11" s="417">
        <f>O12</f>
        <v>249798.33</v>
      </c>
      <c r="P11" s="417">
        <f>P12</f>
        <v>0</v>
      </c>
      <c r="Q11" s="417">
        <f>Q12</f>
        <v>0</v>
      </c>
      <c r="R11" s="416">
        <v>249798.33</v>
      </c>
      <c r="S11" s="417">
        <f>S12</f>
        <v>249798.33</v>
      </c>
      <c r="T11" s="417">
        <f>T12</f>
        <v>0</v>
      </c>
      <c r="U11" s="417">
        <f>U12</f>
        <v>0</v>
      </c>
      <c r="V11" s="417">
        <f>V12</f>
        <v>0</v>
      </c>
      <c r="W11" s="417">
        <v>0</v>
      </c>
      <c r="X11" s="416">
        <v>0</v>
      </c>
      <c r="Y11" s="417">
        <f>Y12</f>
        <v>0</v>
      </c>
      <c r="Z11" s="417">
        <f>Z12</f>
        <v>0</v>
      </c>
    </row>
    <row r="12" ht="22.5" customHeight="1" spans="1:26">
      <c r="A12" s="409" t="s">
        <v>287</v>
      </c>
      <c r="B12" s="410"/>
      <c r="C12" s="411"/>
      <c r="D12" s="294" t="s">
        <v>401</v>
      </c>
      <c r="E12" s="294" t="s">
        <v>402</v>
      </c>
      <c r="F12" s="294" t="s">
        <v>403</v>
      </c>
      <c r="G12" s="275" t="s">
        <v>404</v>
      </c>
      <c r="H12" s="275" t="s">
        <v>405</v>
      </c>
      <c r="I12" s="294" t="s">
        <v>406</v>
      </c>
      <c r="J12" s="294" t="s">
        <v>329</v>
      </c>
      <c r="K12" s="294" t="s">
        <v>407</v>
      </c>
      <c r="L12" s="416">
        <v>249798.33</v>
      </c>
      <c r="M12" s="418">
        <v>0</v>
      </c>
      <c r="N12" s="418">
        <v>0</v>
      </c>
      <c r="O12" s="418">
        <v>249798.33</v>
      </c>
      <c r="P12" s="418">
        <v>0</v>
      </c>
      <c r="Q12" s="418">
        <v>0</v>
      </c>
      <c r="R12" s="416">
        <v>249798.33</v>
      </c>
      <c r="S12" s="418">
        <v>249798.33</v>
      </c>
      <c r="T12" s="418">
        <v>0</v>
      </c>
      <c r="U12" s="418">
        <v>0</v>
      </c>
      <c r="V12" s="418">
        <v>0</v>
      </c>
      <c r="W12" s="417">
        <v>0</v>
      </c>
      <c r="X12" s="416">
        <v>0</v>
      </c>
      <c r="Y12" s="418">
        <v>0</v>
      </c>
      <c r="Z12" s="418">
        <v>0</v>
      </c>
    </row>
    <row r="13" ht="22.5" customHeight="1" spans="1:26">
      <c r="A13" s="406" t="s">
        <v>289</v>
      </c>
      <c r="B13" s="407"/>
      <c r="C13" s="408"/>
      <c r="D13" s="293" t="s">
        <v>290</v>
      </c>
      <c r="E13" s="293"/>
      <c r="F13" s="293" t="s">
        <v>329</v>
      </c>
      <c r="G13" s="363"/>
      <c r="H13" s="363"/>
      <c r="I13" s="293" t="s">
        <v>329</v>
      </c>
      <c r="J13" s="293" t="s">
        <v>329</v>
      </c>
      <c r="K13" s="293" t="s">
        <v>329</v>
      </c>
      <c r="L13" s="416">
        <v>625169</v>
      </c>
      <c r="M13" s="417">
        <f>M14+M15+M16+M17+M18+M19+M20</f>
        <v>0</v>
      </c>
      <c r="N13" s="417">
        <f>N14+N15+N16+N17+N18+N19+N20</f>
        <v>0</v>
      </c>
      <c r="O13" s="417">
        <f>O14+O15+O16+O17+O18+O19+O20</f>
        <v>625169</v>
      </c>
      <c r="P13" s="417">
        <f>P14+P15+P16+P17+P18+P19+P20</f>
        <v>0</v>
      </c>
      <c r="Q13" s="417">
        <f>Q14+Q15+Q16+Q17+Q18+Q19+Q20</f>
        <v>0</v>
      </c>
      <c r="R13" s="416">
        <v>625169</v>
      </c>
      <c r="S13" s="417">
        <f>S14+S15+S16+S17+S18+S19+S20</f>
        <v>625169</v>
      </c>
      <c r="T13" s="417">
        <f>T14+T15+T16+T17+T18+T19+T20</f>
        <v>0</v>
      </c>
      <c r="U13" s="417">
        <f>U14+U15+U16+U17+U18+U19+U20</f>
        <v>0</v>
      </c>
      <c r="V13" s="417">
        <f>V14+V15+V16+V17+V18+V19+V20</f>
        <v>0</v>
      </c>
      <c r="W13" s="417">
        <v>0</v>
      </c>
      <c r="X13" s="416">
        <v>0</v>
      </c>
      <c r="Y13" s="417">
        <f>Y14+Y15+Y16+Y17+Y18+Y19+Y20</f>
        <v>0</v>
      </c>
      <c r="Z13" s="417">
        <f>Z14+Z15+Z16+Z17+Z18+Z19+Z20</f>
        <v>0</v>
      </c>
    </row>
    <row r="14" ht="22.5" customHeight="1" spans="1:26">
      <c r="A14" s="409" t="s">
        <v>289</v>
      </c>
      <c r="B14" s="410"/>
      <c r="C14" s="411"/>
      <c r="D14" s="294" t="s">
        <v>408</v>
      </c>
      <c r="E14" s="294" t="s">
        <v>409</v>
      </c>
      <c r="F14" s="294" t="s">
        <v>410</v>
      </c>
      <c r="G14" s="275" t="s">
        <v>411</v>
      </c>
      <c r="H14" s="275" t="s">
        <v>412</v>
      </c>
      <c r="I14" s="294" t="s">
        <v>406</v>
      </c>
      <c r="J14" s="294" t="s">
        <v>329</v>
      </c>
      <c r="K14" s="294" t="s">
        <v>407</v>
      </c>
      <c r="L14" s="416">
        <v>27182</v>
      </c>
      <c r="M14" s="418">
        <v>0</v>
      </c>
      <c r="N14" s="418">
        <v>0</v>
      </c>
      <c r="O14" s="418">
        <v>27182</v>
      </c>
      <c r="P14" s="418">
        <v>0</v>
      </c>
      <c r="Q14" s="418">
        <v>0</v>
      </c>
      <c r="R14" s="416">
        <v>27182</v>
      </c>
      <c r="S14" s="418">
        <v>27182</v>
      </c>
      <c r="T14" s="418">
        <v>0</v>
      </c>
      <c r="U14" s="418">
        <v>0</v>
      </c>
      <c r="V14" s="418">
        <v>0</v>
      </c>
      <c r="W14" s="417">
        <v>0</v>
      </c>
      <c r="X14" s="416">
        <v>0</v>
      </c>
      <c r="Y14" s="418">
        <v>0</v>
      </c>
      <c r="Z14" s="418">
        <v>0</v>
      </c>
    </row>
    <row r="15" ht="22.5" customHeight="1" spans="1:26">
      <c r="A15" s="409" t="s">
        <v>289</v>
      </c>
      <c r="B15" s="410"/>
      <c r="C15" s="411"/>
      <c r="D15" s="294" t="s">
        <v>413</v>
      </c>
      <c r="E15" s="294" t="s">
        <v>414</v>
      </c>
      <c r="F15" s="294" t="s">
        <v>410</v>
      </c>
      <c r="G15" s="275" t="s">
        <v>415</v>
      </c>
      <c r="H15" s="275" t="s">
        <v>416</v>
      </c>
      <c r="I15" s="294" t="s">
        <v>406</v>
      </c>
      <c r="J15" s="294" t="s">
        <v>329</v>
      </c>
      <c r="K15" s="294" t="s">
        <v>407</v>
      </c>
      <c r="L15" s="416">
        <v>55000</v>
      </c>
      <c r="M15" s="418">
        <v>0</v>
      </c>
      <c r="N15" s="418">
        <v>0</v>
      </c>
      <c r="O15" s="418">
        <v>55000</v>
      </c>
      <c r="P15" s="418">
        <v>0</v>
      </c>
      <c r="Q15" s="418">
        <v>0</v>
      </c>
      <c r="R15" s="416">
        <v>55000</v>
      </c>
      <c r="S15" s="418">
        <v>55000</v>
      </c>
      <c r="T15" s="418">
        <v>0</v>
      </c>
      <c r="U15" s="418">
        <v>0</v>
      </c>
      <c r="V15" s="418">
        <v>0</v>
      </c>
      <c r="W15" s="417">
        <v>0</v>
      </c>
      <c r="X15" s="416">
        <v>0</v>
      </c>
      <c r="Y15" s="418">
        <v>0</v>
      </c>
      <c r="Z15" s="418">
        <v>0</v>
      </c>
    </row>
    <row r="16" ht="22.5" customHeight="1" spans="1:26">
      <c r="A16" s="409" t="s">
        <v>289</v>
      </c>
      <c r="B16" s="410"/>
      <c r="C16" s="411"/>
      <c r="D16" s="294" t="s">
        <v>417</v>
      </c>
      <c r="E16" s="294" t="s">
        <v>418</v>
      </c>
      <c r="F16" s="294" t="s">
        <v>410</v>
      </c>
      <c r="G16" s="275" t="s">
        <v>419</v>
      </c>
      <c r="H16" s="275" t="s">
        <v>420</v>
      </c>
      <c r="I16" s="294" t="s">
        <v>406</v>
      </c>
      <c r="J16" s="294" t="s">
        <v>329</v>
      </c>
      <c r="K16" s="294" t="s">
        <v>407</v>
      </c>
      <c r="L16" s="416">
        <v>50000</v>
      </c>
      <c r="M16" s="418">
        <v>0</v>
      </c>
      <c r="N16" s="418">
        <v>0</v>
      </c>
      <c r="O16" s="418">
        <v>50000</v>
      </c>
      <c r="P16" s="418">
        <v>0</v>
      </c>
      <c r="Q16" s="418">
        <v>0</v>
      </c>
      <c r="R16" s="416">
        <v>50000</v>
      </c>
      <c r="S16" s="418">
        <v>50000</v>
      </c>
      <c r="T16" s="418">
        <v>0</v>
      </c>
      <c r="U16" s="418">
        <v>0</v>
      </c>
      <c r="V16" s="418">
        <v>0</v>
      </c>
      <c r="W16" s="417">
        <v>0</v>
      </c>
      <c r="X16" s="416">
        <v>0</v>
      </c>
      <c r="Y16" s="418">
        <v>0</v>
      </c>
      <c r="Z16" s="418">
        <v>0</v>
      </c>
    </row>
    <row r="17" ht="22.5" customHeight="1" spans="1:26">
      <c r="A17" s="409" t="s">
        <v>289</v>
      </c>
      <c r="B17" s="410"/>
      <c r="C17" s="411"/>
      <c r="D17" s="294" t="s">
        <v>421</v>
      </c>
      <c r="E17" s="294" t="s">
        <v>422</v>
      </c>
      <c r="F17" s="294" t="s">
        <v>410</v>
      </c>
      <c r="G17" s="275" t="s">
        <v>423</v>
      </c>
      <c r="H17" s="275" t="s">
        <v>424</v>
      </c>
      <c r="I17" s="294" t="s">
        <v>406</v>
      </c>
      <c r="J17" s="294" t="s">
        <v>329</v>
      </c>
      <c r="K17" s="294" t="s">
        <v>407</v>
      </c>
      <c r="L17" s="416">
        <v>200000</v>
      </c>
      <c r="M17" s="418">
        <v>0</v>
      </c>
      <c r="N17" s="418">
        <v>0</v>
      </c>
      <c r="O17" s="418">
        <v>200000</v>
      </c>
      <c r="P17" s="418">
        <v>0</v>
      </c>
      <c r="Q17" s="418">
        <v>0</v>
      </c>
      <c r="R17" s="416">
        <v>200000</v>
      </c>
      <c r="S17" s="418">
        <v>200000</v>
      </c>
      <c r="T17" s="418">
        <v>0</v>
      </c>
      <c r="U17" s="418">
        <v>0</v>
      </c>
      <c r="V17" s="418">
        <v>0</v>
      </c>
      <c r="W17" s="417">
        <v>0</v>
      </c>
      <c r="X17" s="416">
        <v>0</v>
      </c>
      <c r="Y17" s="418">
        <v>0</v>
      </c>
      <c r="Z17" s="418">
        <v>0</v>
      </c>
    </row>
    <row r="18" ht="22.5" customHeight="1" spans="1:26">
      <c r="A18" s="409" t="s">
        <v>289</v>
      </c>
      <c r="B18" s="410"/>
      <c r="C18" s="411"/>
      <c r="D18" s="294" t="s">
        <v>425</v>
      </c>
      <c r="E18" s="294" t="s">
        <v>426</v>
      </c>
      <c r="F18" s="294" t="s">
        <v>410</v>
      </c>
      <c r="G18" s="275" t="s">
        <v>427</v>
      </c>
      <c r="H18" s="275" t="s">
        <v>428</v>
      </c>
      <c r="I18" s="294" t="s">
        <v>406</v>
      </c>
      <c r="J18" s="294" t="s">
        <v>329</v>
      </c>
      <c r="K18" s="294" t="s">
        <v>407</v>
      </c>
      <c r="L18" s="416">
        <v>15000</v>
      </c>
      <c r="M18" s="418">
        <v>0</v>
      </c>
      <c r="N18" s="418">
        <v>0</v>
      </c>
      <c r="O18" s="418">
        <v>15000</v>
      </c>
      <c r="P18" s="418">
        <v>0</v>
      </c>
      <c r="Q18" s="418">
        <v>0</v>
      </c>
      <c r="R18" s="416">
        <v>15000</v>
      </c>
      <c r="S18" s="418">
        <v>15000</v>
      </c>
      <c r="T18" s="418">
        <v>0</v>
      </c>
      <c r="U18" s="418">
        <v>0</v>
      </c>
      <c r="V18" s="418">
        <v>0</v>
      </c>
      <c r="W18" s="417">
        <v>0</v>
      </c>
      <c r="X18" s="416">
        <v>0</v>
      </c>
      <c r="Y18" s="418">
        <v>0</v>
      </c>
      <c r="Z18" s="418">
        <v>0</v>
      </c>
    </row>
    <row r="19" ht="22.5" customHeight="1" spans="1:26">
      <c r="A19" s="409" t="s">
        <v>289</v>
      </c>
      <c r="B19" s="410"/>
      <c r="C19" s="411"/>
      <c r="D19" s="294" t="s">
        <v>429</v>
      </c>
      <c r="E19" s="294" t="s">
        <v>430</v>
      </c>
      <c r="F19" s="294" t="s">
        <v>410</v>
      </c>
      <c r="G19" s="275" t="s">
        <v>427</v>
      </c>
      <c r="H19" s="275" t="s">
        <v>428</v>
      </c>
      <c r="I19" s="294" t="s">
        <v>406</v>
      </c>
      <c r="J19" s="294" t="s">
        <v>329</v>
      </c>
      <c r="K19" s="294" t="s">
        <v>407</v>
      </c>
      <c r="L19" s="416">
        <v>199987</v>
      </c>
      <c r="M19" s="418">
        <v>0</v>
      </c>
      <c r="N19" s="418">
        <v>0</v>
      </c>
      <c r="O19" s="418">
        <v>199987</v>
      </c>
      <c r="P19" s="418">
        <v>0</v>
      </c>
      <c r="Q19" s="418">
        <v>0</v>
      </c>
      <c r="R19" s="416">
        <v>199987</v>
      </c>
      <c r="S19" s="418">
        <v>199987</v>
      </c>
      <c r="T19" s="418">
        <v>0</v>
      </c>
      <c r="U19" s="418">
        <v>0</v>
      </c>
      <c r="V19" s="418">
        <v>0</v>
      </c>
      <c r="W19" s="417">
        <v>0</v>
      </c>
      <c r="X19" s="416">
        <v>0</v>
      </c>
      <c r="Y19" s="418">
        <v>0</v>
      </c>
      <c r="Z19" s="418">
        <v>0</v>
      </c>
    </row>
    <row r="20" ht="22.5" customHeight="1" spans="1:26">
      <c r="A20" s="409" t="s">
        <v>289</v>
      </c>
      <c r="B20" s="410"/>
      <c r="C20" s="411"/>
      <c r="D20" s="294" t="s">
        <v>431</v>
      </c>
      <c r="E20" s="294" t="s">
        <v>432</v>
      </c>
      <c r="F20" s="294" t="s">
        <v>410</v>
      </c>
      <c r="G20" s="275" t="s">
        <v>427</v>
      </c>
      <c r="H20" s="275" t="s">
        <v>428</v>
      </c>
      <c r="I20" s="294" t="s">
        <v>406</v>
      </c>
      <c r="J20" s="294" t="s">
        <v>329</v>
      </c>
      <c r="K20" s="294" t="s">
        <v>407</v>
      </c>
      <c r="L20" s="416">
        <v>78000</v>
      </c>
      <c r="M20" s="418">
        <v>0</v>
      </c>
      <c r="N20" s="418">
        <v>0</v>
      </c>
      <c r="O20" s="418">
        <v>78000</v>
      </c>
      <c r="P20" s="418">
        <v>0</v>
      </c>
      <c r="Q20" s="418">
        <v>0</v>
      </c>
      <c r="R20" s="416">
        <v>78000</v>
      </c>
      <c r="S20" s="418">
        <v>78000</v>
      </c>
      <c r="T20" s="418">
        <v>0</v>
      </c>
      <c r="U20" s="418">
        <v>0</v>
      </c>
      <c r="V20" s="418">
        <v>0</v>
      </c>
      <c r="W20" s="417">
        <v>0</v>
      </c>
      <c r="X20" s="416">
        <v>0</v>
      </c>
      <c r="Y20" s="418">
        <v>0</v>
      </c>
      <c r="Z20" s="418">
        <v>0</v>
      </c>
    </row>
    <row r="21" ht="22.5" customHeight="1" spans="1:26">
      <c r="A21" s="406" t="s">
        <v>291</v>
      </c>
      <c r="B21" s="407"/>
      <c r="C21" s="408"/>
      <c r="D21" s="293" t="s">
        <v>292</v>
      </c>
      <c r="E21" s="293"/>
      <c r="F21" s="293" t="s">
        <v>329</v>
      </c>
      <c r="G21" s="363"/>
      <c r="H21" s="363"/>
      <c r="I21" s="293" t="s">
        <v>329</v>
      </c>
      <c r="J21" s="293" t="s">
        <v>329</v>
      </c>
      <c r="K21" s="293" t="s">
        <v>329</v>
      </c>
      <c r="L21" s="416">
        <v>384832.5</v>
      </c>
      <c r="M21" s="417">
        <f>M22+M23+M24+M25+M26+M27+M28</f>
        <v>99852.5</v>
      </c>
      <c r="N21" s="417">
        <f>N22+N23+N24+N25+N26+N27+N28</f>
        <v>0</v>
      </c>
      <c r="O21" s="417">
        <f>O22+O23+O24+O25+O26+O27+O28</f>
        <v>240000</v>
      </c>
      <c r="P21" s="417">
        <f>P22+P23+P24+P25+P26+P27+P28</f>
        <v>0</v>
      </c>
      <c r="Q21" s="417">
        <f>Q22+Q23+Q24+Q25+Q26+Q27+Q28</f>
        <v>44980</v>
      </c>
      <c r="R21" s="416">
        <v>304424.63</v>
      </c>
      <c r="S21" s="417">
        <f>S22+S23+S24+S25+S26+S27+S28</f>
        <v>240000</v>
      </c>
      <c r="T21" s="417">
        <f>T22+T23+T24+T25+T26+T27+T28</f>
        <v>64424.63</v>
      </c>
      <c r="U21" s="417">
        <f>U22+U23+U24+U25+U26+U27+U28</f>
        <v>0</v>
      </c>
      <c r="V21" s="417">
        <f>V22+V23+V24+V25+V26+V27+V28</f>
        <v>0</v>
      </c>
      <c r="W21" s="417">
        <v>80407.87</v>
      </c>
      <c r="X21" s="416">
        <v>0</v>
      </c>
      <c r="Y21" s="417">
        <f>Y22+Y23+Y24+Y25+Y26+Y27+Y28</f>
        <v>0</v>
      </c>
      <c r="Z21" s="417">
        <f>Z22+Z23+Z24+Z25+Z26+Z27+Z28</f>
        <v>0</v>
      </c>
    </row>
    <row r="22" ht="22.5" customHeight="1" spans="1:26">
      <c r="A22" s="409" t="s">
        <v>291</v>
      </c>
      <c r="B22" s="410"/>
      <c r="C22" s="411"/>
      <c r="D22" s="294" t="s">
        <v>433</v>
      </c>
      <c r="E22" s="294" t="s">
        <v>434</v>
      </c>
      <c r="F22" s="294" t="s">
        <v>403</v>
      </c>
      <c r="G22" s="275" t="s">
        <v>435</v>
      </c>
      <c r="H22" s="275" t="s">
        <v>436</v>
      </c>
      <c r="I22" s="294" t="s">
        <v>406</v>
      </c>
      <c r="J22" s="294" t="s">
        <v>329</v>
      </c>
      <c r="K22" s="294" t="s">
        <v>407</v>
      </c>
      <c r="L22" s="416">
        <v>240000</v>
      </c>
      <c r="M22" s="418">
        <v>0</v>
      </c>
      <c r="N22" s="418">
        <v>0</v>
      </c>
      <c r="O22" s="418">
        <v>240000</v>
      </c>
      <c r="P22" s="418">
        <v>0</v>
      </c>
      <c r="Q22" s="418">
        <v>0</v>
      </c>
      <c r="R22" s="416">
        <v>240000</v>
      </c>
      <c r="S22" s="418">
        <v>240000</v>
      </c>
      <c r="T22" s="418">
        <v>0</v>
      </c>
      <c r="U22" s="418">
        <v>0</v>
      </c>
      <c r="V22" s="418">
        <v>0</v>
      </c>
      <c r="W22" s="417">
        <v>0</v>
      </c>
      <c r="X22" s="416">
        <v>0</v>
      </c>
      <c r="Y22" s="418">
        <v>0</v>
      </c>
      <c r="Z22" s="418">
        <v>0</v>
      </c>
    </row>
    <row r="23" ht="22.5" customHeight="1" spans="1:26">
      <c r="A23" s="409" t="s">
        <v>291</v>
      </c>
      <c r="B23" s="410"/>
      <c r="C23" s="411"/>
      <c r="D23" s="294" t="s">
        <v>437</v>
      </c>
      <c r="E23" s="294" t="s">
        <v>438</v>
      </c>
      <c r="F23" s="294" t="s">
        <v>410</v>
      </c>
      <c r="G23" s="275" t="s">
        <v>439</v>
      </c>
      <c r="H23" s="275" t="s">
        <v>438</v>
      </c>
      <c r="I23" s="294" t="s">
        <v>406</v>
      </c>
      <c r="J23" s="294" t="s">
        <v>329</v>
      </c>
      <c r="K23" s="294" t="s">
        <v>407</v>
      </c>
      <c r="L23" s="416">
        <v>32317.38</v>
      </c>
      <c r="M23" s="418">
        <v>26317.38</v>
      </c>
      <c r="N23" s="418">
        <v>0</v>
      </c>
      <c r="O23" s="418">
        <v>0</v>
      </c>
      <c r="P23" s="418">
        <v>0</v>
      </c>
      <c r="Q23" s="418">
        <v>6000</v>
      </c>
      <c r="R23" s="416">
        <v>25459.13</v>
      </c>
      <c r="S23" s="418">
        <v>0</v>
      </c>
      <c r="T23" s="418">
        <v>25459.13</v>
      </c>
      <c r="U23" s="418">
        <v>0</v>
      </c>
      <c r="V23" s="418">
        <v>0</v>
      </c>
      <c r="W23" s="417">
        <v>6858.25</v>
      </c>
      <c r="X23" s="416">
        <v>0</v>
      </c>
      <c r="Y23" s="418">
        <v>0</v>
      </c>
      <c r="Z23" s="418">
        <v>0</v>
      </c>
    </row>
    <row r="24" ht="22.5" customHeight="1" spans="1:26">
      <c r="A24" s="409" t="s">
        <v>291</v>
      </c>
      <c r="B24" s="410"/>
      <c r="C24" s="411"/>
      <c r="D24" s="294" t="s">
        <v>440</v>
      </c>
      <c r="E24" s="294" t="s">
        <v>441</v>
      </c>
      <c r="F24" s="294" t="s">
        <v>410</v>
      </c>
      <c r="G24" s="275" t="s">
        <v>440</v>
      </c>
      <c r="H24" s="275" t="s">
        <v>441</v>
      </c>
      <c r="I24" s="294" t="s">
        <v>406</v>
      </c>
      <c r="J24" s="294" t="s">
        <v>329</v>
      </c>
      <c r="K24" s="294" t="s">
        <v>407</v>
      </c>
      <c r="L24" s="416">
        <v>20159</v>
      </c>
      <c r="M24" s="418">
        <v>20159</v>
      </c>
      <c r="N24" s="418">
        <v>0</v>
      </c>
      <c r="O24" s="418">
        <v>0</v>
      </c>
      <c r="P24" s="418">
        <v>0</v>
      </c>
      <c r="Q24" s="418">
        <v>0</v>
      </c>
      <c r="R24" s="416">
        <v>0</v>
      </c>
      <c r="S24" s="418">
        <v>0</v>
      </c>
      <c r="T24" s="418">
        <v>0</v>
      </c>
      <c r="U24" s="418">
        <v>0</v>
      </c>
      <c r="V24" s="418">
        <v>0</v>
      </c>
      <c r="W24" s="417">
        <v>20159</v>
      </c>
      <c r="X24" s="416">
        <v>0</v>
      </c>
      <c r="Y24" s="418">
        <v>0</v>
      </c>
      <c r="Z24" s="418">
        <v>0</v>
      </c>
    </row>
    <row r="25" ht="22.5" customHeight="1" spans="1:26">
      <c r="A25" s="409" t="s">
        <v>291</v>
      </c>
      <c r="B25" s="410"/>
      <c r="C25" s="411"/>
      <c r="D25" s="294" t="s">
        <v>442</v>
      </c>
      <c r="E25" s="294" t="s">
        <v>443</v>
      </c>
      <c r="F25" s="294" t="s">
        <v>410</v>
      </c>
      <c r="G25" s="275" t="s">
        <v>442</v>
      </c>
      <c r="H25" s="275" t="s">
        <v>443</v>
      </c>
      <c r="I25" s="294" t="s">
        <v>406</v>
      </c>
      <c r="J25" s="294" t="s">
        <v>329</v>
      </c>
      <c r="K25" s="294" t="s">
        <v>407</v>
      </c>
      <c r="L25" s="416">
        <v>32036.8</v>
      </c>
      <c r="M25" s="418">
        <v>27856.8</v>
      </c>
      <c r="N25" s="418">
        <v>0</v>
      </c>
      <c r="O25" s="418">
        <v>0</v>
      </c>
      <c r="P25" s="418">
        <v>0</v>
      </c>
      <c r="Q25" s="418">
        <v>4180</v>
      </c>
      <c r="R25" s="416">
        <v>10600</v>
      </c>
      <c r="S25" s="418">
        <v>0</v>
      </c>
      <c r="T25" s="418">
        <v>10600</v>
      </c>
      <c r="U25" s="418">
        <v>0</v>
      </c>
      <c r="V25" s="418">
        <v>0</v>
      </c>
      <c r="W25" s="417">
        <v>21436.8</v>
      </c>
      <c r="X25" s="416">
        <v>0</v>
      </c>
      <c r="Y25" s="418">
        <v>0</v>
      </c>
      <c r="Z25" s="418">
        <v>0</v>
      </c>
    </row>
    <row r="26" ht="22.5" customHeight="1" spans="1:26">
      <c r="A26" s="409" t="s">
        <v>291</v>
      </c>
      <c r="B26" s="410"/>
      <c r="C26" s="411"/>
      <c r="D26" s="294" t="s">
        <v>444</v>
      </c>
      <c r="E26" s="294" t="s">
        <v>445</v>
      </c>
      <c r="F26" s="294" t="s">
        <v>410</v>
      </c>
      <c r="G26" s="275" t="s">
        <v>444</v>
      </c>
      <c r="H26" s="275" t="s">
        <v>445</v>
      </c>
      <c r="I26" s="294" t="s">
        <v>406</v>
      </c>
      <c r="J26" s="294" t="s">
        <v>329</v>
      </c>
      <c r="K26" s="294" t="s">
        <v>407</v>
      </c>
      <c r="L26" s="416">
        <v>32701.05</v>
      </c>
      <c r="M26" s="418">
        <v>16501.05</v>
      </c>
      <c r="N26" s="418">
        <v>0</v>
      </c>
      <c r="O26" s="418">
        <v>0</v>
      </c>
      <c r="P26" s="418">
        <v>0</v>
      </c>
      <c r="Q26" s="418">
        <v>16200</v>
      </c>
      <c r="R26" s="416">
        <v>27900</v>
      </c>
      <c r="S26" s="418">
        <v>0</v>
      </c>
      <c r="T26" s="418">
        <v>27900</v>
      </c>
      <c r="U26" s="418">
        <v>0</v>
      </c>
      <c r="V26" s="418">
        <v>0</v>
      </c>
      <c r="W26" s="417">
        <v>4801.05</v>
      </c>
      <c r="X26" s="416">
        <v>0</v>
      </c>
      <c r="Y26" s="418">
        <v>0</v>
      </c>
      <c r="Z26" s="418">
        <v>0</v>
      </c>
    </row>
    <row r="27" ht="22.5" customHeight="1" spans="1:26">
      <c r="A27" s="409" t="s">
        <v>291</v>
      </c>
      <c r="B27" s="410"/>
      <c r="C27" s="411"/>
      <c r="D27" s="294" t="s">
        <v>446</v>
      </c>
      <c r="E27" s="294" t="s">
        <v>447</v>
      </c>
      <c r="F27" s="294" t="s">
        <v>410</v>
      </c>
      <c r="G27" s="275" t="s">
        <v>446</v>
      </c>
      <c r="H27" s="275" t="s">
        <v>447</v>
      </c>
      <c r="I27" s="294" t="s">
        <v>406</v>
      </c>
      <c r="J27" s="294" t="s">
        <v>329</v>
      </c>
      <c r="K27" s="294" t="s">
        <v>407</v>
      </c>
      <c r="L27" s="416">
        <v>10618.27</v>
      </c>
      <c r="M27" s="418">
        <v>9018.27</v>
      </c>
      <c r="N27" s="418">
        <v>0</v>
      </c>
      <c r="O27" s="418">
        <v>0</v>
      </c>
      <c r="P27" s="418">
        <v>0</v>
      </c>
      <c r="Q27" s="418">
        <v>1600</v>
      </c>
      <c r="R27" s="416">
        <v>465.5</v>
      </c>
      <c r="S27" s="418">
        <v>0</v>
      </c>
      <c r="T27" s="418">
        <v>465.5</v>
      </c>
      <c r="U27" s="418">
        <v>0</v>
      </c>
      <c r="V27" s="418">
        <v>0</v>
      </c>
      <c r="W27" s="417">
        <v>10152.77</v>
      </c>
      <c r="X27" s="416">
        <v>0</v>
      </c>
      <c r="Y27" s="418">
        <v>0</v>
      </c>
      <c r="Z27" s="418">
        <v>0</v>
      </c>
    </row>
    <row r="28" ht="22.5" customHeight="1" spans="1:26">
      <c r="A28" s="409" t="s">
        <v>291</v>
      </c>
      <c r="B28" s="410"/>
      <c r="C28" s="411"/>
      <c r="D28" s="294" t="s">
        <v>448</v>
      </c>
      <c r="E28" s="294" t="s">
        <v>449</v>
      </c>
      <c r="F28" s="294" t="s">
        <v>410</v>
      </c>
      <c r="G28" s="275" t="s">
        <v>448</v>
      </c>
      <c r="H28" s="275" t="s">
        <v>449</v>
      </c>
      <c r="I28" s="294" t="s">
        <v>406</v>
      </c>
      <c r="J28" s="294" t="s">
        <v>329</v>
      </c>
      <c r="K28" s="294" t="s">
        <v>407</v>
      </c>
      <c r="L28" s="416">
        <v>17000</v>
      </c>
      <c r="M28" s="418">
        <v>0</v>
      </c>
      <c r="N28" s="418">
        <v>0</v>
      </c>
      <c r="O28" s="418">
        <v>0</v>
      </c>
      <c r="P28" s="418">
        <v>0</v>
      </c>
      <c r="Q28" s="418">
        <v>17000</v>
      </c>
      <c r="R28" s="416">
        <v>0</v>
      </c>
      <c r="S28" s="418">
        <v>0</v>
      </c>
      <c r="T28" s="418">
        <v>0</v>
      </c>
      <c r="U28" s="418">
        <v>0</v>
      </c>
      <c r="V28" s="418">
        <v>0</v>
      </c>
      <c r="W28" s="417">
        <v>17000</v>
      </c>
      <c r="X28" s="416">
        <v>0</v>
      </c>
      <c r="Y28" s="418">
        <v>0</v>
      </c>
      <c r="Z28" s="418">
        <v>0</v>
      </c>
    </row>
    <row r="29" ht="22.5" customHeight="1" spans="1:26">
      <c r="A29" s="406" t="s">
        <v>309</v>
      </c>
      <c r="B29" s="407"/>
      <c r="C29" s="408"/>
      <c r="D29" s="293" t="s">
        <v>310</v>
      </c>
      <c r="E29" s="293"/>
      <c r="F29" s="293" t="s">
        <v>329</v>
      </c>
      <c r="G29" s="363"/>
      <c r="H29" s="363"/>
      <c r="I29" s="293" t="s">
        <v>329</v>
      </c>
      <c r="J29" s="293" t="s">
        <v>329</v>
      </c>
      <c r="K29" s="293" t="s">
        <v>329</v>
      </c>
      <c r="L29" s="416">
        <v>60620.83</v>
      </c>
      <c r="M29" s="417">
        <f>M30</f>
        <v>0</v>
      </c>
      <c r="N29" s="417">
        <f>N30</f>
        <v>0</v>
      </c>
      <c r="O29" s="417">
        <f>O30</f>
        <v>60620.83</v>
      </c>
      <c r="P29" s="417">
        <f>P30</f>
        <v>0</v>
      </c>
      <c r="Q29" s="417">
        <f>Q30</f>
        <v>0</v>
      </c>
      <c r="R29" s="416">
        <v>60620.83</v>
      </c>
      <c r="S29" s="417">
        <f>S30</f>
        <v>60620.83</v>
      </c>
      <c r="T29" s="417">
        <f>T30</f>
        <v>0</v>
      </c>
      <c r="U29" s="417">
        <f>U30</f>
        <v>0</v>
      </c>
      <c r="V29" s="417">
        <f>V30</f>
        <v>0</v>
      </c>
      <c r="W29" s="417">
        <v>0</v>
      </c>
      <c r="X29" s="416">
        <v>0</v>
      </c>
      <c r="Y29" s="417">
        <f>Y30</f>
        <v>0</v>
      </c>
      <c r="Z29" s="417">
        <f>Z30</f>
        <v>0</v>
      </c>
    </row>
    <row r="30" ht="22.5" customHeight="1" spans="1:26">
      <c r="A30" s="406" t="s">
        <v>311</v>
      </c>
      <c r="B30" s="407"/>
      <c r="C30" s="408"/>
      <c r="D30" s="293" t="s">
        <v>312</v>
      </c>
      <c r="E30" s="293"/>
      <c r="F30" s="293" t="s">
        <v>329</v>
      </c>
      <c r="G30" s="363"/>
      <c r="H30" s="363"/>
      <c r="I30" s="293" t="s">
        <v>329</v>
      </c>
      <c r="J30" s="293" t="s">
        <v>329</v>
      </c>
      <c r="K30" s="293" t="s">
        <v>329</v>
      </c>
      <c r="L30" s="416">
        <v>60620.83</v>
      </c>
      <c r="M30" s="417">
        <f>M31</f>
        <v>0</v>
      </c>
      <c r="N30" s="417">
        <f>N31</f>
        <v>0</v>
      </c>
      <c r="O30" s="417">
        <f>O31</f>
        <v>60620.83</v>
      </c>
      <c r="P30" s="417">
        <f>P31</f>
        <v>0</v>
      </c>
      <c r="Q30" s="417">
        <f>Q31</f>
        <v>0</v>
      </c>
      <c r="R30" s="416">
        <v>60620.83</v>
      </c>
      <c r="S30" s="417">
        <f>S31</f>
        <v>60620.83</v>
      </c>
      <c r="T30" s="417">
        <f>T31</f>
        <v>0</v>
      </c>
      <c r="U30" s="417">
        <f>U31</f>
        <v>0</v>
      </c>
      <c r="V30" s="417">
        <f>V31</f>
        <v>0</v>
      </c>
      <c r="W30" s="417">
        <v>0</v>
      </c>
      <c r="X30" s="416">
        <v>0</v>
      </c>
      <c r="Y30" s="417">
        <f>Y31</f>
        <v>0</v>
      </c>
      <c r="Z30" s="417">
        <f>Z31</f>
        <v>0</v>
      </c>
    </row>
    <row r="31" ht="22.5" customHeight="1" spans="1:26">
      <c r="A31" s="406" t="s">
        <v>313</v>
      </c>
      <c r="B31" s="407"/>
      <c r="C31" s="408"/>
      <c r="D31" s="293" t="s">
        <v>314</v>
      </c>
      <c r="E31" s="293"/>
      <c r="F31" s="293" t="s">
        <v>329</v>
      </c>
      <c r="G31" s="363"/>
      <c r="H31" s="363"/>
      <c r="I31" s="293" t="s">
        <v>329</v>
      </c>
      <c r="J31" s="293" t="s">
        <v>329</v>
      </c>
      <c r="K31" s="293" t="s">
        <v>329</v>
      </c>
      <c r="L31" s="416">
        <v>60620.83</v>
      </c>
      <c r="M31" s="417">
        <f>M32+M33+M34</f>
        <v>0</v>
      </c>
      <c r="N31" s="417">
        <f>N32+N33+N34</f>
        <v>0</v>
      </c>
      <c r="O31" s="417">
        <f>O32+O33+O34</f>
        <v>60620.83</v>
      </c>
      <c r="P31" s="417">
        <f>P32+P33+P34</f>
        <v>0</v>
      </c>
      <c r="Q31" s="417">
        <f>Q32+Q33+Q34</f>
        <v>0</v>
      </c>
      <c r="R31" s="416">
        <v>60620.83</v>
      </c>
      <c r="S31" s="417">
        <f>S32+S33+S34</f>
        <v>60620.83</v>
      </c>
      <c r="T31" s="417">
        <f>T32+T33+T34</f>
        <v>0</v>
      </c>
      <c r="U31" s="417">
        <f>U32+U33+U34</f>
        <v>0</v>
      </c>
      <c r="V31" s="417">
        <f>V32+V33+V34</f>
        <v>0</v>
      </c>
      <c r="W31" s="417">
        <v>0</v>
      </c>
      <c r="X31" s="416">
        <v>0</v>
      </c>
      <c r="Y31" s="417">
        <f>Y32+Y33+Y34</f>
        <v>0</v>
      </c>
      <c r="Z31" s="417">
        <f>Z32+Z33+Z34</f>
        <v>0</v>
      </c>
    </row>
    <row r="32" ht="22.5" customHeight="1" spans="1:26">
      <c r="A32" s="409" t="s">
        <v>313</v>
      </c>
      <c r="B32" s="410"/>
      <c r="C32" s="411"/>
      <c r="D32" s="294" t="s">
        <v>450</v>
      </c>
      <c r="E32" s="294" t="s">
        <v>451</v>
      </c>
      <c r="F32" s="294" t="s">
        <v>403</v>
      </c>
      <c r="G32" s="275" t="s">
        <v>452</v>
      </c>
      <c r="H32" s="275" t="s">
        <v>453</v>
      </c>
      <c r="I32" s="294" t="s">
        <v>406</v>
      </c>
      <c r="J32" s="294" t="s">
        <v>329</v>
      </c>
      <c r="K32" s="294" t="s">
        <v>407</v>
      </c>
      <c r="L32" s="416">
        <v>51600</v>
      </c>
      <c r="M32" s="418">
        <v>0</v>
      </c>
      <c r="N32" s="418">
        <v>0</v>
      </c>
      <c r="O32" s="418">
        <v>51600</v>
      </c>
      <c r="P32" s="418">
        <v>0</v>
      </c>
      <c r="Q32" s="418">
        <v>0</v>
      </c>
      <c r="R32" s="416">
        <v>51600</v>
      </c>
      <c r="S32" s="418">
        <v>51600</v>
      </c>
      <c r="T32" s="418">
        <v>0</v>
      </c>
      <c r="U32" s="418">
        <v>0</v>
      </c>
      <c r="V32" s="418">
        <v>0</v>
      </c>
      <c r="W32" s="417">
        <v>0</v>
      </c>
      <c r="X32" s="416">
        <v>0</v>
      </c>
      <c r="Y32" s="418">
        <v>0</v>
      </c>
      <c r="Z32" s="418">
        <v>0</v>
      </c>
    </row>
    <row r="33" ht="22.5" customHeight="1" spans="1:26">
      <c r="A33" s="409" t="s">
        <v>313</v>
      </c>
      <c r="B33" s="410"/>
      <c r="C33" s="411"/>
      <c r="D33" s="294" t="s">
        <v>454</v>
      </c>
      <c r="E33" s="294" t="s">
        <v>455</v>
      </c>
      <c r="F33" s="294" t="s">
        <v>403</v>
      </c>
      <c r="G33" s="275" t="s">
        <v>456</v>
      </c>
      <c r="H33" s="275" t="s">
        <v>457</v>
      </c>
      <c r="I33" s="294" t="s">
        <v>406</v>
      </c>
      <c r="J33" s="294" t="s">
        <v>329</v>
      </c>
      <c r="K33" s="294" t="s">
        <v>407</v>
      </c>
      <c r="L33" s="416">
        <v>5020.83</v>
      </c>
      <c r="M33" s="418">
        <v>0</v>
      </c>
      <c r="N33" s="418">
        <v>0</v>
      </c>
      <c r="O33" s="418">
        <v>5020.83</v>
      </c>
      <c r="P33" s="418">
        <v>0</v>
      </c>
      <c r="Q33" s="418">
        <v>0</v>
      </c>
      <c r="R33" s="416">
        <v>5020.83</v>
      </c>
      <c r="S33" s="418">
        <v>5020.83</v>
      </c>
      <c r="T33" s="418">
        <v>0</v>
      </c>
      <c r="U33" s="418">
        <v>0</v>
      </c>
      <c r="V33" s="418">
        <v>0</v>
      </c>
      <c r="W33" s="417">
        <v>0</v>
      </c>
      <c r="X33" s="416">
        <v>0</v>
      </c>
      <c r="Y33" s="418">
        <v>0</v>
      </c>
      <c r="Z33" s="418">
        <v>0</v>
      </c>
    </row>
    <row r="34" ht="22.5" customHeight="1" spans="1:26">
      <c r="A34" s="409" t="s">
        <v>313</v>
      </c>
      <c r="B34" s="410"/>
      <c r="C34" s="411"/>
      <c r="D34" s="294" t="s">
        <v>458</v>
      </c>
      <c r="E34" s="294" t="s">
        <v>459</v>
      </c>
      <c r="F34" s="294" t="s">
        <v>403</v>
      </c>
      <c r="G34" s="275" t="s">
        <v>460</v>
      </c>
      <c r="H34" s="275" t="s">
        <v>461</v>
      </c>
      <c r="I34" s="294" t="s">
        <v>406</v>
      </c>
      <c r="J34" s="294" t="s">
        <v>329</v>
      </c>
      <c r="K34" s="294" t="s">
        <v>407</v>
      </c>
      <c r="L34" s="416">
        <v>4000</v>
      </c>
      <c r="M34" s="418">
        <v>0</v>
      </c>
      <c r="N34" s="418">
        <v>0</v>
      </c>
      <c r="O34" s="418">
        <v>4000</v>
      </c>
      <c r="P34" s="418">
        <v>0</v>
      </c>
      <c r="Q34" s="418">
        <v>0</v>
      </c>
      <c r="R34" s="416">
        <v>4000</v>
      </c>
      <c r="S34" s="418">
        <v>4000</v>
      </c>
      <c r="T34" s="418">
        <v>0</v>
      </c>
      <c r="U34" s="418">
        <v>0</v>
      </c>
      <c r="V34" s="418">
        <v>0</v>
      </c>
      <c r="W34" s="417">
        <v>0</v>
      </c>
      <c r="X34" s="416">
        <v>0</v>
      </c>
      <c r="Y34" s="418">
        <v>0</v>
      </c>
      <c r="Z34" s="418">
        <v>0</v>
      </c>
    </row>
    <row r="35" s="243" customFormat="1" ht="17.65" customHeight="1" spans="1:26">
      <c r="A35" s="412"/>
      <c r="B35" s="413"/>
      <c r="C35" s="413"/>
      <c r="D35" s="295"/>
      <c r="E35" s="295"/>
      <c r="F35" s="295"/>
      <c r="G35" s="256"/>
      <c r="H35" s="256"/>
      <c r="I35" s="295"/>
      <c r="J35" s="295"/>
      <c r="L35" s="419"/>
      <c r="M35" s="420"/>
      <c r="N35" s="420"/>
      <c r="O35" s="420"/>
      <c r="P35" s="420"/>
      <c r="Q35" s="420"/>
      <c r="R35" s="419"/>
      <c r="S35" s="420"/>
      <c r="T35" s="420"/>
      <c r="U35" s="420"/>
      <c r="V35" s="420"/>
      <c r="W35" s="420"/>
      <c r="X35" s="419"/>
      <c r="Y35" s="420"/>
      <c r="Z35" s="295"/>
    </row>
  </sheetData>
  <mergeCells count="27">
    <mergeCell ref="A1:Z1"/>
    <mergeCell ref="A3:E3"/>
    <mergeCell ref="A4:K4"/>
    <mergeCell ref="L4:Q4"/>
    <mergeCell ref="R4:T4"/>
    <mergeCell ref="W4:Z4"/>
    <mergeCell ref="M5:N5"/>
    <mergeCell ref="O5:P5"/>
    <mergeCell ref="X5:Z5"/>
    <mergeCell ref="A35:C35"/>
    <mergeCell ref="D5:D6"/>
    <mergeCell ref="E5:E6"/>
    <mergeCell ref="F5:F6"/>
    <mergeCell ref="G5:G6"/>
    <mergeCell ref="H5:H6"/>
    <mergeCell ref="I5:I6"/>
    <mergeCell ref="J5:J6"/>
    <mergeCell ref="K5:K6"/>
    <mergeCell ref="L5:L6"/>
    <mergeCell ref="Q5:Q6"/>
    <mergeCell ref="R5:R6"/>
    <mergeCell ref="S5:S6"/>
    <mergeCell ref="T5:T6"/>
    <mergeCell ref="U4:U6"/>
    <mergeCell ref="V4:V6"/>
    <mergeCell ref="W5:W6"/>
    <mergeCell ref="A5:C6"/>
  </mergeCells>
  <dataValidations count="1">
    <dataValidation type="textLength" operator="between" allowBlank="1" showInputMessage="1" showErrorMessage="1" sqref="F35 I35 J35 Y35 E8:E34 H8:H34">
      <formula1>21</formula1>
      <formula2>21</formula2>
    </dataValidation>
  </dataValidations>
  <printOptions horizontalCentered="1" verticalCentered="1"/>
  <pageMargins left="0.52" right="0.1" top="1.25" bottom="0.4" header="0.31" footer="0.31"/>
  <pageSetup paperSize="8" scale="75" orientation="landscape" blackAndWhite="1" useFirstPageNumber="1"/>
  <headerFooter>
    <oddHeader>&amp;L
&amp;16&amp;"Calibri"&amp;K000000编制单位：朔州市红十字会&amp;C
&amp;21&amp;"Calibri"&amp;B&amp;K000000项目支出分项目收入支出决算表&amp;R
&amp;16&amp;"Calibri"&amp;K000000财决02-2表
&amp;16&amp;"Calibri"&amp;K000000金额单位：元</oddHeader>
    <oddFooter>&amp;C第 &amp;P 页，共 &amp;N 页</oddFooter>
  </headerFooter>
  <tableParts count="1">
    <tablePart r:id="rId1"/>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showGridLines="0" workbookViewId="0">
      <selection activeCell="A1" sqref="A1:L1"/>
    </sheetView>
  </sheetViews>
  <sheetFormatPr defaultColWidth="9" defaultRowHeight="14.25" customHeight="1"/>
  <cols>
    <col min="1" max="3" width="3.5" style="76" customWidth="1"/>
    <col min="4" max="4" width="32.5" style="76" customWidth="1"/>
    <col min="5" max="7" width="18.75" style="76" customWidth="1"/>
    <col min="8" max="10" width="18.75" customWidth="1"/>
    <col min="11" max="12" width="18.75" style="76" customWidth="1"/>
  </cols>
  <sheetData>
    <row r="1" s="388" customFormat="1" ht="21" customHeight="1" spans="1:12">
      <c r="A1" s="389" t="s">
        <v>462</v>
      </c>
      <c r="B1" s="389"/>
      <c r="C1" s="389"/>
      <c r="D1" s="389"/>
      <c r="E1" s="389"/>
      <c r="F1" s="389"/>
      <c r="G1" s="389"/>
      <c r="H1" s="389"/>
      <c r="I1" s="389"/>
      <c r="J1" s="389"/>
      <c r="K1" s="389"/>
      <c r="L1" s="389"/>
    </row>
    <row r="2" s="76" customFormat="1" ht="18" customHeight="1" spans="1:12">
      <c r="A2" s="390"/>
      <c r="B2" s="390"/>
      <c r="C2" s="390"/>
      <c r="D2" s="390"/>
      <c r="E2" s="390"/>
      <c r="F2" s="390"/>
      <c r="G2" s="390"/>
      <c r="K2" s="390"/>
      <c r="L2" s="390" t="s">
        <v>463</v>
      </c>
    </row>
    <row r="3" s="76" customFormat="1" ht="18" customHeight="1" spans="1:12">
      <c r="A3" s="391" t="s">
        <v>64</v>
      </c>
      <c r="B3" s="392"/>
      <c r="C3" s="392"/>
      <c r="D3" s="392"/>
      <c r="E3" s="392"/>
      <c r="F3" s="390"/>
      <c r="G3" s="393"/>
      <c r="K3" s="390"/>
      <c r="L3" s="390" t="s">
        <v>65</v>
      </c>
    </row>
    <row r="4" s="383" customFormat="1" ht="18" customHeight="1" spans="1:12">
      <c r="A4" s="145" t="s">
        <v>68</v>
      </c>
      <c r="B4" s="145"/>
      <c r="C4" s="145"/>
      <c r="D4" s="145"/>
      <c r="E4" s="145" t="s">
        <v>182</v>
      </c>
      <c r="F4" s="145" t="s">
        <v>464</v>
      </c>
      <c r="G4" s="145" t="s">
        <v>465</v>
      </c>
      <c r="H4" s="81" t="s">
        <v>466</v>
      </c>
      <c r="I4" s="81"/>
      <c r="J4" s="145" t="s">
        <v>467</v>
      </c>
      <c r="K4" s="145" t="s">
        <v>468</v>
      </c>
      <c r="L4" s="145" t="s">
        <v>469</v>
      </c>
    </row>
    <row r="5" s="383" customFormat="1" ht="34.5" customHeight="1" spans="1:12">
      <c r="A5" s="145" t="s">
        <v>260</v>
      </c>
      <c r="B5" s="145"/>
      <c r="C5" s="145"/>
      <c r="D5" s="145" t="s">
        <v>261</v>
      </c>
      <c r="E5" s="145"/>
      <c r="F5" s="145"/>
      <c r="G5" s="145"/>
      <c r="H5" s="81" t="s">
        <v>201</v>
      </c>
      <c r="I5" s="145" t="s">
        <v>470</v>
      </c>
      <c r="J5" s="145"/>
      <c r="K5" s="145"/>
      <c r="L5" s="145"/>
    </row>
    <row r="6" s="241" customFormat="1" ht="22.5" customHeight="1" spans="1:12">
      <c r="A6" s="247" t="s">
        <v>273</v>
      </c>
      <c r="B6" s="247" t="s">
        <v>274</v>
      </c>
      <c r="C6" s="247" t="s">
        <v>275</v>
      </c>
      <c r="D6" s="247" t="s">
        <v>276</v>
      </c>
      <c r="E6" s="247" t="s">
        <v>76</v>
      </c>
      <c r="F6" s="247" t="s">
        <v>77</v>
      </c>
      <c r="G6" s="247" t="s">
        <v>78</v>
      </c>
      <c r="H6" s="247" t="s">
        <v>79</v>
      </c>
      <c r="I6" s="247" t="s">
        <v>80</v>
      </c>
      <c r="J6" s="247" t="s">
        <v>81</v>
      </c>
      <c r="K6" s="247" t="s">
        <v>107</v>
      </c>
      <c r="L6" s="247" t="s">
        <v>112</v>
      </c>
    </row>
    <row r="7" s="384" customFormat="1" ht="22.5" customHeight="1" spans="1:12">
      <c r="A7" s="248"/>
      <c r="B7" s="249"/>
      <c r="C7" s="156"/>
      <c r="D7" s="250" t="s">
        <v>262</v>
      </c>
      <c r="E7" s="347">
        <v>1929167.2</v>
      </c>
      <c r="F7" s="122">
        <f t="shared" ref="F7:L7" si="0">F8+F18+F21+F24</f>
        <v>1866016.24</v>
      </c>
      <c r="G7" s="122">
        <f t="shared" si="0"/>
        <v>0</v>
      </c>
      <c r="H7" s="394">
        <f t="shared" si="0"/>
        <v>0</v>
      </c>
      <c r="I7" s="394">
        <f t="shared" si="0"/>
        <v>0</v>
      </c>
      <c r="J7" s="394">
        <f t="shared" si="0"/>
        <v>0</v>
      </c>
      <c r="K7" s="397">
        <f t="shared" si="0"/>
        <v>0</v>
      </c>
      <c r="L7" s="397">
        <f t="shared" si="0"/>
        <v>63150.96</v>
      </c>
    </row>
    <row r="8" ht="22.5" customHeight="1" spans="1:12">
      <c r="A8" s="248" t="s">
        <v>277</v>
      </c>
      <c r="B8" s="249"/>
      <c r="C8" s="156"/>
      <c r="D8" s="250" t="s">
        <v>278</v>
      </c>
      <c r="E8" s="347">
        <v>1764483.22</v>
      </c>
      <c r="F8" s="122">
        <f t="shared" ref="F8:L8" si="1">F9+F12+F16</f>
        <v>1701332.26</v>
      </c>
      <c r="G8" s="122">
        <f t="shared" si="1"/>
        <v>0</v>
      </c>
      <c r="H8" s="394">
        <f t="shared" si="1"/>
        <v>0</v>
      </c>
      <c r="I8" s="394">
        <f t="shared" si="1"/>
        <v>0</v>
      </c>
      <c r="J8" s="394">
        <f t="shared" si="1"/>
        <v>0</v>
      </c>
      <c r="K8" s="397">
        <f t="shared" si="1"/>
        <v>0</v>
      </c>
      <c r="L8" s="397">
        <f t="shared" si="1"/>
        <v>63150.96</v>
      </c>
    </row>
    <row r="9" ht="22.5" customHeight="1" spans="1:12">
      <c r="A9" s="248" t="s">
        <v>279</v>
      </c>
      <c r="B9" s="249"/>
      <c r="C9" s="156"/>
      <c r="D9" s="250" t="s">
        <v>280</v>
      </c>
      <c r="E9" s="347">
        <v>75617.08</v>
      </c>
      <c r="F9" s="122">
        <f t="shared" ref="F9:L9" si="2">F10+F11</f>
        <v>75617.08</v>
      </c>
      <c r="G9" s="122">
        <f t="shared" si="2"/>
        <v>0</v>
      </c>
      <c r="H9" s="394">
        <f t="shared" si="2"/>
        <v>0</v>
      </c>
      <c r="I9" s="394">
        <f t="shared" si="2"/>
        <v>0</v>
      </c>
      <c r="J9" s="394">
        <f t="shared" si="2"/>
        <v>0</v>
      </c>
      <c r="K9" s="397">
        <f t="shared" si="2"/>
        <v>0</v>
      </c>
      <c r="L9" s="397">
        <f t="shared" si="2"/>
        <v>0</v>
      </c>
    </row>
    <row r="10" ht="22.5" customHeight="1" spans="1:12">
      <c r="A10" s="252" t="s">
        <v>281</v>
      </c>
      <c r="B10" s="253"/>
      <c r="C10" s="160"/>
      <c r="D10" s="254" t="s">
        <v>282</v>
      </c>
      <c r="E10" s="347">
        <v>23820</v>
      </c>
      <c r="F10" s="91">
        <v>23820</v>
      </c>
      <c r="G10" s="91">
        <v>0</v>
      </c>
      <c r="H10" s="395">
        <v>0</v>
      </c>
      <c r="I10" s="395">
        <v>0</v>
      </c>
      <c r="J10" s="395">
        <v>0</v>
      </c>
      <c r="K10" s="398">
        <v>0</v>
      </c>
      <c r="L10" s="398">
        <v>0</v>
      </c>
    </row>
    <row r="11" ht="22.5" customHeight="1" spans="1:12">
      <c r="A11" s="252" t="s">
        <v>283</v>
      </c>
      <c r="B11" s="253"/>
      <c r="C11" s="160"/>
      <c r="D11" s="254" t="s">
        <v>284</v>
      </c>
      <c r="E11" s="347">
        <v>51797.08</v>
      </c>
      <c r="F11" s="91">
        <v>51797.08</v>
      </c>
      <c r="G11" s="91">
        <v>0</v>
      </c>
      <c r="H11" s="395">
        <v>0</v>
      </c>
      <c r="I11" s="395">
        <v>0</v>
      </c>
      <c r="J11" s="395">
        <v>0</v>
      </c>
      <c r="K11" s="398">
        <v>0</v>
      </c>
      <c r="L11" s="398">
        <v>0</v>
      </c>
    </row>
    <row r="12" ht="22.5" customHeight="1" spans="1:12">
      <c r="A12" s="248" t="s">
        <v>285</v>
      </c>
      <c r="B12" s="249"/>
      <c r="C12" s="156"/>
      <c r="D12" s="250" t="s">
        <v>286</v>
      </c>
      <c r="E12" s="347">
        <v>1610885.06</v>
      </c>
      <c r="F12" s="122">
        <f t="shared" ref="F12:L12" si="3">F13+F14+F15</f>
        <v>1547734.1</v>
      </c>
      <c r="G12" s="122">
        <f t="shared" si="3"/>
        <v>0</v>
      </c>
      <c r="H12" s="394">
        <f t="shared" si="3"/>
        <v>0</v>
      </c>
      <c r="I12" s="394">
        <f t="shared" si="3"/>
        <v>0</v>
      </c>
      <c r="J12" s="394">
        <f t="shared" si="3"/>
        <v>0</v>
      </c>
      <c r="K12" s="397">
        <f t="shared" si="3"/>
        <v>0</v>
      </c>
      <c r="L12" s="397">
        <f t="shared" si="3"/>
        <v>63150.96</v>
      </c>
    </row>
    <row r="13" ht="22.5" customHeight="1" spans="1:12">
      <c r="A13" s="252" t="s">
        <v>287</v>
      </c>
      <c r="B13" s="253"/>
      <c r="C13" s="160"/>
      <c r="D13" s="254" t="s">
        <v>288</v>
      </c>
      <c r="E13" s="347">
        <v>682565.1</v>
      </c>
      <c r="F13" s="91">
        <v>682565.1</v>
      </c>
      <c r="G13" s="91">
        <v>0</v>
      </c>
      <c r="H13" s="395">
        <v>0</v>
      </c>
      <c r="I13" s="395">
        <v>0</v>
      </c>
      <c r="J13" s="395">
        <v>0</v>
      </c>
      <c r="K13" s="398">
        <v>0</v>
      </c>
      <c r="L13" s="398">
        <v>0</v>
      </c>
    </row>
    <row r="14" ht="22.5" customHeight="1" spans="1:12">
      <c r="A14" s="252" t="s">
        <v>289</v>
      </c>
      <c r="B14" s="253"/>
      <c r="C14" s="160"/>
      <c r="D14" s="254" t="s">
        <v>290</v>
      </c>
      <c r="E14" s="347">
        <v>625169</v>
      </c>
      <c r="F14" s="91">
        <v>625169</v>
      </c>
      <c r="G14" s="91">
        <v>0</v>
      </c>
      <c r="H14" s="395">
        <v>0</v>
      </c>
      <c r="I14" s="395">
        <v>0</v>
      </c>
      <c r="J14" s="395">
        <v>0</v>
      </c>
      <c r="K14" s="398">
        <v>0</v>
      </c>
      <c r="L14" s="398">
        <v>0</v>
      </c>
    </row>
    <row r="15" ht="22.5" customHeight="1" spans="1:12">
      <c r="A15" s="252" t="s">
        <v>291</v>
      </c>
      <c r="B15" s="253"/>
      <c r="C15" s="160"/>
      <c r="D15" s="254" t="s">
        <v>292</v>
      </c>
      <c r="E15" s="347">
        <v>303150.96</v>
      </c>
      <c r="F15" s="91">
        <v>240000</v>
      </c>
      <c r="G15" s="91">
        <v>0</v>
      </c>
      <c r="H15" s="395">
        <v>0</v>
      </c>
      <c r="I15" s="395">
        <v>0</v>
      </c>
      <c r="J15" s="395">
        <v>0</v>
      </c>
      <c r="K15" s="398">
        <v>0</v>
      </c>
      <c r="L15" s="398">
        <v>63150.96</v>
      </c>
    </row>
    <row r="16" ht="22.5" customHeight="1" spans="1:12">
      <c r="A16" s="248" t="s">
        <v>293</v>
      </c>
      <c r="B16" s="249"/>
      <c r="C16" s="156"/>
      <c r="D16" s="250" t="s">
        <v>294</v>
      </c>
      <c r="E16" s="347">
        <v>77981.08</v>
      </c>
      <c r="F16" s="122">
        <f t="shared" ref="F16:L16" si="4">F17</f>
        <v>77981.08</v>
      </c>
      <c r="G16" s="122">
        <f t="shared" si="4"/>
        <v>0</v>
      </c>
      <c r="H16" s="394">
        <f t="shared" si="4"/>
        <v>0</v>
      </c>
      <c r="I16" s="394">
        <f t="shared" si="4"/>
        <v>0</v>
      </c>
      <c r="J16" s="394">
        <f t="shared" si="4"/>
        <v>0</v>
      </c>
      <c r="K16" s="397">
        <f t="shared" si="4"/>
        <v>0</v>
      </c>
      <c r="L16" s="397">
        <f t="shared" si="4"/>
        <v>0</v>
      </c>
    </row>
    <row r="17" ht="22.5" customHeight="1" spans="1:12">
      <c r="A17" s="252" t="s">
        <v>295</v>
      </c>
      <c r="B17" s="253"/>
      <c r="C17" s="160"/>
      <c r="D17" s="254" t="s">
        <v>296</v>
      </c>
      <c r="E17" s="347">
        <v>77981.08</v>
      </c>
      <c r="F17" s="91">
        <v>77981.08</v>
      </c>
      <c r="G17" s="91">
        <v>0</v>
      </c>
      <c r="H17" s="395">
        <v>0</v>
      </c>
      <c r="I17" s="395">
        <v>0</v>
      </c>
      <c r="J17" s="395">
        <v>0</v>
      </c>
      <c r="K17" s="398">
        <v>0</v>
      </c>
      <c r="L17" s="398">
        <v>0</v>
      </c>
    </row>
    <row r="18" ht="22.5" customHeight="1" spans="1:12">
      <c r="A18" s="248" t="s">
        <v>297</v>
      </c>
      <c r="B18" s="249"/>
      <c r="C18" s="156"/>
      <c r="D18" s="250" t="s">
        <v>298</v>
      </c>
      <c r="E18" s="347">
        <v>21042.85</v>
      </c>
      <c r="F18" s="122">
        <f t="shared" ref="F18:L18" si="5">F19</f>
        <v>21042.85</v>
      </c>
      <c r="G18" s="122">
        <f t="shared" si="5"/>
        <v>0</v>
      </c>
      <c r="H18" s="394">
        <f t="shared" si="5"/>
        <v>0</v>
      </c>
      <c r="I18" s="394">
        <f t="shared" si="5"/>
        <v>0</v>
      </c>
      <c r="J18" s="394">
        <f t="shared" si="5"/>
        <v>0</v>
      </c>
      <c r="K18" s="397">
        <f t="shared" si="5"/>
        <v>0</v>
      </c>
      <c r="L18" s="397">
        <f t="shared" si="5"/>
        <v>0</v>
      </c>
    </row>
    <row r="19" ht="22.5" customHeight="1" spans="1:12">
      <c r="A19" s="248" t="s">
        <v>299</v>
      </c>
      <c r="B19" s="249"/>
      <c r="C19" s="156"/>
      <c r="D19" s="250" t="s">
        <v>300</v>
      </c>
      <c r="E19" s="347">
        <v>21042.85</v>
      </c>
      <c r="F19" s="122">
        <f t="shared" ref="F19:L19" si="6">F20</f>
        <v>21042.85</v>
      </c>
      <c r="G19" s="122">
        <f t="shared" si="6"/>
        <v>0</v>
      </c>
      <c r="H19" s="394">
        <f t="shared" si="6"/>
        <v>0</v>
      </c>
      <c r="I19" s="394">
        <f t="shared" si="6"/>
        <v>0</v>
      </c>
      <c r="J19" s="394">
        <f t="shared" si="6"/>
        <v>0</v>
      </c>
      <c r="K19" s="397">
        <f t="shared" si="6"/>
        <v>0</v>
      </c>
      <c r="L19" s="397">
        <f t="shared" si="6"/>
        <v>0</v>
      </c>
    </row>
    <row r="20" ht="22.5" customHeight="1" spans="1:12">
      <c r="A20" s="252" t="s">
        <v>301</v>
      </c>
      <c r="B20" s="253"/>
      <c r="C20" s="160"/>
      <c r="D20" s="254" t="s">
        <v>302</v>
      </c>
      <c r="E20" s="347">
        <v>21042.85</v>
      </c>
      <c r="F20" s="91">
        <v>21042.85</v>
      </c>
      <c r="G20" s="91">
        <v>0</v>
      </c>
      <c r="H20" s="395">
        <v>0</v>
      </c>
      <c r="I20" s="395">
        <v>0</v>
      </c>
      <c r="J20" s="395">
        <v>0</v>
      </c>
      <c r="K20" s="398">
        <v>0</v>
      </c>
      <c r="L20" s="398">
        <v>0</v>
      </c>
    </row>
    <row r="21" ht="22.5" customHeight="1" spans="1:12">
      <c r="A21" s="248" t="s">
        <v>303</v>
      </c>
      <c r="B21" s="249"/>
      <c r="C21" s="156"/>
      <c r="D21" s="250" t="s">
        <v>304</v>
      </c>
      <c r="E21" s="347">
        <v>47870.16</v>
      </c>
      <c r="F21" s="122">
        <f t="shared" ref="F21:L21" si="7">F22</f>
        <v>47870.16</v>
      </c>
      <c r="G21" s="122">
        <f t="shared" si="7"/>
        <v>0</v>
      </c>
      <c r="H21" s="394">
        <f t="shared" si="7"/>
        <v>0</v>
      </c>
      <c r="I21" s="394">
        <f t="shared" si="7"/>
        <v>0</v>
      </c>
      <c r="J21" s="394">
        <f t="shared" si="7"/>
        <v>0</v>
      </c>
      <c r="K21" s="397">
        <f t="shared" si="7"/>
        <v>0</v>
      </c>
      <c r="L21" s="397">
        <f t="shared" si="7"/>
        <v>0</v>
      </c>
    </row>
    <row r="22" ht="22.5" customHeight="1" spans="1:12">
      <c r="A22" s="248" t="s">
        <v>305</v>
      </c>
      <c r="B22" s="249"/>
      <c r="C22" s="156"/>
      <c r="D22" s="250" t="s">
        <v>306</v>
      </c>
      <c r="E22" s="347">
        <v>47870.16</v>
      </c>
      <c r="F22" s="122">
        <f t="shared" ref="F22:L22" si="8">F23</f>
        <v>47870.16</v>
      </c>
      <c r="G22" s="122">
        <f t="shared" si="8"/>
        <v>0</v>
      </c>
      <c r="H22" s="394">
        <f t="shared" si="8"/>
        <v>0</v>
      </c>
      <c r="I22" s="394">
        <f t="shared" si="8"/>
        <v>0</v>
      </c>
      <c r="J22" s="394">
        <f t="shared" si="8"/>
        <v>0</v>
      </c>
      <c r="K22" s="397">
        <f t="shared" si="8"/>
        <v>0</v>
      </c>
      <c r="L22" s="397">
        <f t="shared" si="8"/>
        <v>0</v>
      </c>
    </row>
    <row r="23" ht="22.5" customHeight="1" spans="1:12">
      <c r="A23" s="252" t="s">
        <v>307</v>
      </c>
      <c r="B23" s="253"/>
      <c r="C23" s="160"/>
      <c r="D23" s="254" t="s">
        <v>308</v>
      </c>
      <c r="E23" s="347">
        <v>47870.16</v>
      </c>
      <c r="F23" s="91">
        <v>47870.16</v>
      </c>
      <c r="G23" s="91">
        <v>0</v>
      </c>
      <c r="H23" s="395">
        <v>0</v>
      </c>
      <c r="I23" s="395">
        <v>0</v>
      </c>
      <c r="J23" s="395">
        <v>0</v>
      </c>
      <c r="K23" s="398">
        <v>0</v>
      </c>
      <c r="L23" s="398">
        <v>0</v>
      </c>
    </row>
    <row r="24" ht="22.5" customHeight="1" spans="1:12">
      <c r="A24" s="248" t="s">
        <v>309</v>
      </c>
      <c r="B24" s="249"/>
      <c r="C24" s="156"/>
      <c r="D24" s="250" t="s">
        <v>310</v>
      </c>
      <c r="E24" s="347">
        <v>95770.97</v>
      </c>
      <c r="F24" s="122">
        <f t="shared" ref="F24:L24" si="9">F25</f>
        <v>95770.97</v>
      </c>
      <c r="G24" s="122">
        <f t="shared" si="9"/>
        <v>0</v>
      </c>
      <c r="H24" s="394">
        <f t="shared" si="9"/>
        <v>0</v>
      </c>
      <c r="I24" s="394">
        <f t="shared" si="9"/>
        <v>0</v>
      </c>
      <c r="J24" s="394">
        <f t="shared" si="9"/>
        <v>0</v>
      </c>
      <c r="K24" s="397">
        <f t="shared" si="9"/>
        <v>0</v>
      </c>
      <c r="L24" s="397">
        <f t="shared" si="9"/>
        <v>0</v>
      </c>
    </row>
    <row r="25" ht="22.5" customHeight="1" spans="1:12">
      <c r="A25" s="248" t="s">
        <v>311</v>
      </c>
      <c r="B25" s="249"/>
      <c r="C25" s="156"/>
      <c r="D25" s="250" t="s">
        <v>312</v>
      </c>
      <c r="E25" s="347">
        <v>95770.97</v>
      </c>
      <c r="F25" s="122">
        <f t="shared" ref="F25:L25" si="10">F26</f>
        <v>95770.97</v>
      </c>
      <c r="G25" s="122">
        <f t="shared" si="10"/>
        <v>0</v>
      </c>
      <c r="H25" s="394">
        <f t="shared" si="10"/>
        <v>0</v>
      </c>
      <c r="I25" s="394">
        <f t="shared" si="10"/>
        <v>0</v>
      </c>
      <c r="J25" s="394">
        <f t="shared" si="10"/>
        <v>0</v>
      </c>
      <c r="K25" s="397">
        <f t="shared" si="10"/>
        <v>0</v>
      </c>
      <c r="L25" s="397">
        <f t="shared" si="10"/>
        <v>0</v>
      </c>
    </row>
    <row r="26" ht="22.5" customHeight="1" spans="1:12">
      <c r="A26" s="252" t="s">
        <v>313</v>
      </c>
      <c r="B26" s="253"/>
      <c r="C26" s="160"/>
      <c r="D26" s="254" t="s">
        <v>314</v>
      </c>
      <c r="E26" s="347">
        <v>95770.97</v>
      </c>
      <c r="F26" s="91">
        <v>95770.97</v>
      </c>
      <c r="G26" s="91">
        <v>0</v>
      </c>
      <c r="H26" s="395">
        <v>0</v>
      </c>
      <c r="I26" s="395">
        <v>0</v>
      </c>
      <c r="J26" s="395">
        <v>0</v>
      </c>
      <c r="K26" s="398">
        <v>0</v>
      </c>
      <c r="L26" s="398">
        <v>0</v>
      </c>
    </row>
    <row r="27" s="385" customFormat="1" ht="22.5" customHeight="1" spans="1:12">
      <c r="A27" s="256"/>
      <c r="B27" s="256"/>
      <c r="C27" s="256"/>
      <c r="D27" s="256"/>
      <c r="E27" s="373"/>
      <c r="F27" s="278"/>
      <c r="G27" s="278"/>
      <c r="H27" s="396"/>
      <c r="I27" s="396"/>
      <c r="J27" s="396"/>
      <c r="K27" s="399"/>
      <c r="L27" s="399"/>
    </row>
  </sheetData>
  <mergeCells count="12">
    <mergeCell ref="A1:L1"/>
    <mergeCell ref="A3:E3"/>
    <mergeCell ref="A4:D4"/>
    <mergeCell ref="H4:I4"/>
    <mergeCell ref="A5:C5"/>
    <mergeCell ref="A27:C27"/>
    <mergeCell ref="E4:E5"/>
    <mergeCell ref="F4:F5"/>
    <mergeCell ref="G4:G5"/>
    <mergeCell ref="J4:J5"/>
    <mergeCell ref="K4:K5"/>
    <mergeCell ref="L4:L5"/>
  </mergeCells>
  <printOptions horizontalCentered="1" verticalCentered="1"/>
  <pageMargins left="0.31" right="0" top="1.25" bottom="0.52" header="0.31" footer="0.31"/>
  <pageSetup paperSize="8" orientation="landscape" blackAndWhite="1" useFirstPageNumber="1"/>
  <headerFooter>
    <oddHeader>&amp;L
&amp;16&amp;"Calibri"&amp;K000000编制单位：朔州市红十字会
&amp;C
&amp;21&amp;"Calibri"&amp;B&amp;K000000收入决算表&amp;R
&amp;16&amp;"Calibri"&amp;K000000财决03表
&amp;16&amp;"Calibri"&amp;K000000金额单位：元</oddHeader>
    <oddFooter>&amp;C第 &amp;P 页，共 &amp;N 页</oddFooter>
  </headerFooter>
  <tableParts count="1">
    <tablePart r:id="rId1"/>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showGridLines="0" workbookViewId="0">
      <selection activeCell="A1" sqref="A1:J1"/>
    </sheetView>
  </sheetViews>
  <sheetFormatPr defaultColWidth="9" defaultRowHeight="14.25" customHeight="1"/>
  <cols>
    <col min="1" max="3" width="3.5" style="76" customWidth="1"/>
    <col min="4" max="4" width="32.5" style="76" customWidth="1"/>
    <col min="5" max="10" width="18.75" style="76" customWidth="1"/>
  </cols>
  <sheetData>
    <row r="1" s="238" customFormat="1" ht="21" customHeight="1" spans="1:10">
      <c r="A1" s="322" t="s">
        <v>471</v>
      </c>
      <c r="B1" s="322"/>
      <c r="C1" s="322"/>
      <c r="D1" s="322"/>
      <c r="E1" s="322"/>
      <c r="F1" s="322"/>
      <c r="G1" s="322"/>
      <c r="H1" s="322"/>
      <c r="I1" s="322"/>
      <c r="J1" s="322"/>
    </row>
    <row r="2" s="239" customFormat="1" ht="18" customHeight="1" spans="1:10">
      <c r="A2" s="386"/>
      <c r="B2" s="386"/>
      <c r="C2" s="386"/>
      <c r="D2" s="386"/>
      <c r="E2" s="386"/>
      <c r="F2" s="386"/>
      <c r="G2" s="386"/>
      <c r="H2" s="386"/>
      <c r="I2" s="386"/>
      <c r="J2" s="386" t="s">
        <v>472</v>
      </c>
    </row>
    <row r="3" s="240" customFormat="1" ht="18" customHeight="1" spans="1:10">
      <c r="A3" s="275" t="s">
        <v>64</v>
      </c>
      <c r="B3" s="387"/>
      <c r="C3" s="387"/>
      <c r="D3" s="387"/>
      <c r="E3" s="387"/>
      <c r="F3" s="387"/>
      <c r="G3" s="38"/>
      <c r="H3" s="387"/>
      <c r="I3" s="387"/>
      <c r="J3" s="387" t="s">
        <v>65</v>
      </c>
    </row>
    <row r="4" s="383" customFormat="1" ht="18" customHeight="1" spans="1:10">
      <c r="A4" s="145" t="s">
        <v>68</v>
      </c>
      <c r="B4" s="145"/>
      <c r="C4" s="145"/>
      <c r="D4" s="145"/>
      <c r="E4" s="145" t="s">
        <v>184</v>
      </c>
      <c r="F4" s="145" t="s">
        <v>473</v>
      </c>
      <c r="G4" s="145" t="s">
        <v>474</v>
      </c>
      <c r="H4" s="145" t="s">
        <v>475</v>
      </c>
      <c r="I4" s="145" t="s">
        <v>476</v>
      </c>
      <c r="J4" s="145" t="s">
        <v>477</v>
      </c>
    </row>
    <row r="5" s="383" customFormat="1" ht="34.5" customHeight="1" spans="1:10">
      <c r="A5" s="145" t="s">
        <v>260</v>
      </c>
      <c r="B5" s="145"/>
      <c r="C5" s="145"/>
      <c r="D5" s="145" t="s">
        <v>261</v>
      </c>
      <c r="E5" s="145"/>
      <c r="F5" s="145"/>
      <c r="G5" s="145"/>
      <c r="H5" s="145"/>
      <c r="I5" s="145"/>
      <c r="J5" s="145"/>
    </row>
    <row r="6" s="241" customFormat="1" ht="22.5" customHeight="1" spans="1:10">
      <c r="A6" s="247" t="s">
        <v>273</v>
      </c>
      <c r="B6" s="247" t="s">
        <v>274</v>
      </c>
      <c r="C6" s="247" t="s">
        <v>275</v>
      </c>
      <c r="D6" s="247" t="s">
        <v>276</v>
      </c>
      <c r="E6" s="247" t="s">
        <v>76</v>
      </c>
      <c r="F6" s="247" t="s">
        <v>77</v>
      </c>
      <c r="G6" s="247" t="s">
        <v>78</v>
      </c>
      <c r="H6" s="247" t="s">
        <v>79</v>
      </c>
      <c r="I6" s="247" t="s">
        <v>80</v>
      </c>
      <c r="J6" s="247" t="s">
        <v>81</v>
      </c>
    </row>
    <row r="7" s="384" customFormat="1" ht="22.5" customHeight="1" spans="1:10">
      <c r="A7" s="248"/>
      <c r="B7" s="249"/>
      <c r="C7" s="156"/>
      <c r="D7" s="250" t="s">
        <v>262</v>
      </c>
      <c r="E7" s="347">
        <v>2006247.19</v>
      </c>
      <c r="F7" s="122">
        <f>F8+F18+F21+F24</f>
        <v>766234.4</v>
      </c>
      <c r="G7" s="122">
        <f>G8+G18+G21+G24</f>
        <v>1240012.79</v>
      </c>
      <c r="H7" s="122">
        <f>H8+H18+H21+H24</f>
        <v>0</v>
      </c>
      <c r="I7" s="122">
        <f>I8+I18+I21+I24</f>
        <v>0</v>
      </c>
      <c r="J7" s="122">
        <f>J8+J18+J21+J24</f>
        <v>0</v>
      </c>
    </row>
    <row r="8" ht="22.5" customHeight="1" spans="1:10">
      <c r="A8" s="248" t="s">
        <v>277</v>
      </c>
      <c r="B8" s="249"/>
      <c r="C8" s="156"/>
      <c r="D8" s="250" t="s">
        <v>278</v>
      </c>
      <c r="E8" s="347">
        <v>1840851.73</v>
      </c>
      <c r="F8" s="122">
        <f>F9+F12+F16</f>
        <v>661459.77</v>
      </c>
      <c r="G8" s="122">
        <f>G9+G12+G16</f>
        <v>1179391.96</v>
      </c>
      <c r="H8" s="122">
        <f>H9+H12+H16</f>
        <v>0</v>
      </c>
      <c r="I8" s="122">
        <f>I9+I12+I16</f>
        <v>0</v>
      </c>
      <c r="J8" s="122">
        <f>J9+J12+J16</f>
        <v>0</v>
      </c>
    </row>
    <row r="9" ht="22.5" customHeight="1" spans="1:10">
      <c r="A9" s="248" t="s">
        <v>279</v>
      </c>
      <c r="B9" s="249"/>
      <c r="C9" s="156"/>
      <c r="D9" s="250" t="s">
        <v>280</v>
      </c>
      <c r="E9" s="347">
        <v>75617.08</v>
      </c>
      <c r="F9" s="122">
        <f>F10+F11</f>
        <v>75617.08</v>
      </c>
      <c r="G9" s="122">
        <f>G10+G11</f>
        <v>0</v>
      </c>
      <c r="H9" s="122">
        <f>H10+H11</f>
        <v>0</v>
      </c>
      <c r="I9" s="122">
        <f>I10+I11</f>
        <v>0</v>
      </c>
      <c r="J9" s="122">
        <f>J10+J11</f>
        <v>0</v>
      </c>
    </row>
    <row r="10" ht="22.5" customHeight="1" spans="1:10">
      <c r="A10" s="252" t="s">
        <v>281</v>
      </c>
      <c r="B10" s="253"/>
      <c r="C10" s="160"/>
      <c r="D10" s="254" t="s">
        <v>282</v>
      </c>
      <c r="E10" s="347">
        <v>23820</v>
      </c>
      <c r="F10" s="122">
        <v>23820</v>
      </c>
      <c r="G10" s="122">
        <v>0</v>
      </c>
      <c r="H10" s="91">
        <v>0</v>
      </c>
      <c r="I10" s="91">
        <v>0</v>
      </c>
      <c r="J10" s="91">
        <v>0</v>
      </c>
    </row>
    <row r="11" ht="22.5" customHeight="1" spans="1:10">
      <c r="A11" s="252" t="s">
        <v>283</v>
      </c>
      <c r="B11" s="253"/>
      <c r="C11" s="160"/>
      <c r="D11" s="254" t="s">
        <v>284</v>
      </c>
      <c r="E11" s="347">
        <v>51797.08</v>
      </c>
      <c r="F11" s="122">
        <v>51797.08</v>
      </c>
      <c r="G11" s="122">
        <v>0</v>
      </c>
      <c r="H11" s="91">
        <v>0</v>
      </c>
      <c r="I11" s="91">
        <v>0</v>
      </c>
      <c r="J11" s="91">
        <v>0</v>
      </c>
    </row>
    <row r="12" ht="22.5" customHeight="1" spans="1:10">
      <c r="A12" s="248" t="s">
        <v>285</v>
      </c>
      <c r="B12" s="249"/>
      <c r="C12" s="156"/>
      <c r="D12" s="250" t="s">
        <v>286</v>
      </c>
      <c r="E12" s="347">
        <v>1687253.57</v>
      </c>
      <c r="F12" s="122">
        <f>F13+F14+F15</f>
        <v>507861.61</v>
      </c>
      <c r="G12" s="122">
        <f>G13+G14+G15</f>
        <v>1179391.96</v>
      </c>
      <c r="H12" s="122">
        <f>H13+H14+H15</f>
        <v>0</v>
      </c>
      <c r="I12" s="122">
        <f>I13+I14+I15</f>
        <v>0</v>
      </c>
      <c r="J12" s="122">
        <f>J13+J14+J15</f>
        <v>0</v>
      </c>
    </row>
    <row r="13" ht="22.5" customHeight="1" spans="1:10">
      <c r="A13" s="252" t="s">
        <v>287</v>
      </c>
      <c r="B13" s="253"/>
      <c r="C13" s="160"/>
      <c r="D13" s="254" t="s">
        <v>288</v>
      </c>
      <c r="E13" s="347">
        <v>749780.3</v>
      </c>
      <c r="F13" s="122">
        <v>499981.97</v>
      </c>
      <c r="G13" s="122">
        <v>249798.33</v>
      </c>
      <c r="H13" s="91">
        <v>0</v>
      </c>
      <c r="I13" s="91">
        <v>0</v>
      </c>
      <c r="J13" s="91">
        <v>0</v>
      </c>
    </row>
    <row r="14" ht="22.5" customHeight="1" spans="1:10">
      <c r="A14" s="252" t="s">
        <v>289</v>
      </c>
      <c r="B14" s="253"/>
      <c r="C14" s="160"/>
      <c r="D14" s="254" t="s">
        <v>290</v>
      </c>
      <c r="E14" s="347">
        <v>625169</v>
      </c>
      <c r="F14" s="122">
        <v>0</v>
      </c>
      <c r="G14" s="122">
        <v>625169</v>
      </c>
      <c r="H14" s="91">
        <v>0</v>
      </c>
      <c r="I14" s="91">
        <v>0</v>
      </c>
      <c r="J14" s="91">
        <v>0</v>
      </c>
    </row>
    <row r="15" ht="22.5" customHeight="1" spans="1:10">
      <c r="A15" s="252" t="s">
        <v>291</v>
      </c>
      <c r="B15" s="253"/>
      <c r="C15" s="160"/>
      <c r="D15" s="254" t="s">
        <v>292</v>
      </c>
      <c r="E15" s="347">
        <v>312304.27</v>
      </c>
      <c r="F15" s="122">
        <v>7879.64</v>
      </c>
      <c r="G15" s="122">
        <v>304424.63</v>
      </c>
      <c r="H15" s="91">
        <v>0</v>
      </c>
      <c r="I15" s="91">
        <v>0</v>
      </c>
      <c r="J15" s="91">
        <v>0</v>
      </c>
    </row>
    <row r="16" ht="22.5" customHeight="1" spans="1:10">
      <c r="A16" s="248" t="s">
        <v>293</v>
      </c>
      <c r="B16" s="249"/>
      <c r="C16" s="156"/>
      <c r="D16" s="250" t="s">
        <v>294</v>
      </c>
      <c r="E16" s="347">
        <v>77981.08</v>
      </c>
      <c r="F16" s="122">
        <f>F17</f>
        <v>77981.08</v>
      </c>
      <c r="G16" s="122">
        <f>G17</f>
        <v>0</v>
      </c>
      <c r="H16" s="122">
        <f>H17</f>
        <v>0</v>
      </c>
      <c r="I16" s="122">
        <f>I17</f>
        <v>0</v>
      </c>
      <c r="J16" s="122">
        <f>J17</f>
        <v>0</v>
      </c>
    </row>
    <row r="17" ht="22.5" customHeight="1" spans="1:10">
      <c r="A17" s="252" t="s">
        <v>295</v>
      </c>
      <c r="B17" s="253"/>
      <c r="C17" s="160"/>
      <c r="D17" s="254" t="s">
        <v>296</v>
      </c>
      <c r="E17" s="347">
        <v>77981.08</v>
      </c>
      <c r="F17" s="122">
        <v>77981.08</v>
      </c>
      <c r="G17" s="122">
        <v>0</v>
      </c>
      <c r="H17" s="91">
        <v>0</v>
      </c>
      <c r="I17" s="91">
        <v>0</v>
      </c>
      <c r="J17" s="91">
        <v>0</v>
      </c>
    </row>
    <row r="18" ht="22.5" customHeight="1" spans="1:10">
      <c r="A18" s="248" t="s">
        <v>297</v>
      </c>
      <c r="B18" s="249"/>
      <c r="C18" s="156"/>
      <c r="D18" s="250" t="s">
        <v>298</v>
      </c>
      <c r="E18" s="347">
        <v>21042.85</v>
      </c>
      <c r="F18" s="122">
        <f>F19</f>
        <v>21042.85</v>
      </c>
      <c r="G18" s="122">
        <f>G19</f>
        <v>0</v>
      </c>
      <c r="H18" s="122">
        <f>H19</f>
        <v>0</v>
      </c>
      <c r="I18" s="122">
        <f>I19</f>
        <v>0</v>
      </c>
      <c r="J18" s="122">
        <f>J19</f>
        <v>0</v>
      </c>
    </row>
    <row r="19" ht="22.5" customHeight="1" spans="1:10">
      <c r="A19" s="248" t="s">
        <v>299</v>
      </c>
      <c r="B19" s="249"/>
      <c r="C19" s="156"/>
      <c r="D19" s="250" t="s">
        <v>300</v>
      </c>
      <c r="E19" s="347">
        <v>21042.85</v>
      </c>
      <c r="F19" s="122">
        <f>F20</f>
        <v>21042.85</v>
      </c>
      <c r="G19" s="122">
        <f>G20</f>
        <v>0</v>
      </c>
      <c r="H19" s="122">
        <f>H20</f>
        <v>0</v>
      </c>
      <c r="I19" s="122">
        <f>I20</f>
        <v>0</v>
      </c>
      <c r="J19" s="122">
        <f>J20</f>
        <v>0</v>
      </c>
    </row>
    <row r="20" ht="22.5" customHeight="1" spans="1:10">
      <c r="A20" s="252" t="s">
        <v>301</v>
      </c>
      <c r="B20" s="253"/>
      <c r="C20" s="160"/>
      <c r="D20" s="254" t="s">
        <v>302</v>
      </c>
      <c r="E20" s="347">
        <v>21042.85</v>
      </c>
      <c r="F20" s="122">
        <v>21042.85</v>
      </c>
      <c r="G20" s="122">
        <v>0</v>
      </c>
      <c r="H20" s="91">
        <v>0</v>
      </c>
      <c r="I20" s="91">
        <v>0</v>
      </c>
      <c r="J20" s="91">
        <v>0</v>
      </c>
    </row>
    <row r="21" ht="22.5" customHeight="1" spans="1:10">
      <c r="A21" s="248" t="s">
        <v>303</v>
      </c>
      <c r="B21" s="249"/>
      <c r="C21" s="156"/>
      <c r="D21" s="250" t="s">
        <v>304</v>
      </c>
      <c r="E21" s="347">
        <v>47870.16</v>
      </c>
      <c r="F21" s="122">
        <f>F22</f>
        <v>47870.16</v>
      </c>
      <c r="G21" s="122">
        <f>G22</f>
        <v>0</v>
      </c>
      <c r="H21" s="122">
        <f>H22</f>
        <v>0</v>
      </c>
      <c r="I21" s="122">
        <f>I22</f>
        <v>0</v>
      </c>
      <c r="J21" s="122">
        <f>J22</f>
        <v>0</v>
      </c>
    </row>
    <row r="22" ht="22.5" customHeight="1" spans="1:10">
      <c r="A22" s="248" t="s">
        <v>305</v>
      </c>
      <c r="B22" s="249"/>
      <c r="C22" s="156"/>
      <c r="D22" s="250" t="s">
        <v>306</v>
      </c>
      <c r="E22" s="347">
        <v>47870.16</v>
      </c>
      <c r="F22" s="122">
        <f>F23</f>
        <v>47870.16</v>
      </c>
      <c r="G22" s="122">
        <f>G23</f>
        <v>0</v>
      </c>
      <c r="H22" s="122">
        <f>H23</f>
        <v>0</v>
      </c>
      <c r="I22" s="122">
        <f>I23</f>
        <v>0</v>
      </c>
      <c r="J22" s="122">
        <f>J23</f>
        <v>0</v>
      </c>
    </row>
    <row r="23" ht="22.5" customHeight="1" spans="1:10">
      <c r="A23" s="252" t="s">
        <v>307</v>
      </c>
      <c r="B23" s="253"/>
      <c r="C23" s="160"/>
      <c r="D23" s="254" t="s">
        <v>308</v>
      </c>
      <c r="E23" s="347">
        <v>47870.16</v>
      </c>
      <c r="F23" s="122">
        <v>47870.16</v>
      </c>
      <c r="G23" s="122">
        <v>0</v>
      </c>
      <c r="H23" s="91">
        <v>0</v>
      </c>
      <c r="I23" s="91">
        <v>0</v>
      </c>
      <c r="J23" s="91">
        <v>0</v>
      </c>
    </row>
    <row r="24" ht="22.5" customHeight="1" spans="1:10">
      <c r="A24" s="248" t="s">
        <v>309</v>
      </c>
      <c r="B24" s="249"/>
      <c r="C24" s="156"/>
      <c r="D24" s="250" t="s">
        <v>310</v>
      </c>
      <c r="E24" s="347">
        <v>96482.45</v>
      </c>
      <c r="F24" s="122">
        <f>F25</f>
        <v>35861.62</v>
      </c>
      <c r="G24" s="122">
        <f>G25</f>
        <v>60620.83</v>
      </c>
      <c r="H24" s="122">
        <f>H25</f>
        <v>0</v>
      </c>
      <c r="I24" s="122">
        <f>I25</f>
        <v>0</v>
      </c>
      <c r="J24" s="122">
        <f>J25</f>
        <v>0</v>
      </c>
    </row>
    <row r="25" ht="22.5" customHeight="1" spans="1:10">
      <c r="A25" s="248" t="s">
        <v>311</v>
      </c>
      <c r="B25" s="249"/>
      <c r="C25" s="156"/>
      <c r="D25" s="250" t="s">
        <v>312</v>
      </c>
      <c r="E25" s="347">
        <v>96482.45</v>
      </c>
      <c r="F25" s="122">
        <f>F26</f>
        <v>35861.62</v>
      </c>
      <c r="G25" s="122">
        <f>G26</f>
        <v>60620.83</v>
      </c>
      <c r="H25" s="122">
        <f>H26</f>
        <v>0</v>
      </c>
      <c r="I25" s="122">
        <f>I26</f>
        <v>0</v>
      </c>
      <c r="J25" s="122">
        <f>J26</f>
        <v>0</v>
      </c>
    </row>
    <row r="26" ht="22.5" customHeight="1" spans="1:10">
      <c r="A26" s="252" t="s">
        <v>313</v>
      </c>
      <c r="B26" s="253"/>
      <c r="C26" s="160"/>
      <c r="D26" s="254" t="s">
        <v>314</v>
      </c>
      <c r="E26" s="347">
        <v>96482.45</v>
      </c>
      <c r="F26" s="122">
        <v>35861.62</v>
      </c>
      <c r="G26" s="122">
        <v>60620.83</v>
      </c>
      <c r="H26" s="91">
        <v>0</v>
      </c>
      <c r="I26" s="91">
        <v>0</v>
      </c>
      <c r="J26" s="91">
        <v>0</v>
      </c>
    </row>
    <row r="27" s="385" customFormat="1" ht="19.15" customHeight="1" spans="1:10">
      <c r="A27" s="256"/>
      <c r="B27" s="256"/>
      <c r="C27" s="256"/>
      <c r="D27" s="256"/>
      <c r="E27" s="256"/>
      <c r="F27" s="256"/>
      <c r="G27" s="256"/>
      <c r="H27" s="278"/>
      <c r="I27" s="256"/>
      <c r="J27" s="278"/>
    </row>
  </sheetData>
  <mergeCells count="11">
    <mergeCell ref="A1:J1"/>
    <mergeCell ref="A3:E3"/>
    <mergeCell ref="A4:D4"/>
    <mergeCell ref="A5:C5"/>
    <mergeCell ref="A27:C27"/>
    <mergeCell ref="E4:E5"/>
    <mergeCell ref="F4:F5"/>
    <mergeCell ref="G4:G5"/>
    <mergeCell ref="H4:H5"/>
    <mergeCell ref="I4:I5"/>
    <mergeCell ref="J4:J5"/>
  </mergeCells>
  <printOptions horizontalCentered="1" verticalCentered="1"/>
  <pageMargins left="0.31" right="0.71" top="1.25" bottom="1.04" header="0.31" footer="0.31"/>
  <pageSetup paperSize="8" orientation="landscape" blackAndWhite="1" useFirstPageNumber="1"/>
  <headerFooter>
    <oddHeader>&amp;L
&amp;16&amp;"Calibri"&amp;K333333编制单位：朔州市红十字会
&amp;C
&amp;21&amp;"Calibri"&amp;B&amp;K333333支出决算表&amp;R
&amp;16&amp;"Calibri"&amp;K333333财决04表
&amp;16&amp;"Calibri"&amp;K333333金额单位：元
</oddHeader>
    <oddFooter>&amp;C第 &amp;P 页，共 &amp;N 页</oddFooter>
  </headerFooter>
  <tableParts count="1">
    <tablePart r:id="rId1"/>
  </tableParts>
</worksheet>
</file>

<file path=docProps/app.xml><?xml version="1.0" encoding="utf-8"?>
<Properties xmlns="http://schemas.openxmlformats.org/officeDocument/2006/extended-properties" xmlns:vt="http://schemas.openxmlformats.org/officeDocument/2006/docPropsVTypes">
  <Company>Microsoft China</Company>
  <HyperlinkBase>function toString() { [native code] }</HyperlinkBase>
  <Application>Microsoft Excel</Application>
  <HeadingPairs>
    <vt:vector size="2" baseType="variant">
      <vt:variant>
        <vt:lpstr>工作表</vt:lpstr>
      </vt:variant>
      <vt:variant>
        <vt:i4>38</vt:i4>
      </vt:variant>
    </vt:vector>
  </HeadingPairs>
  <TitlesOfParts>
    <vt:vector size="38" baseType="lpstr">
      <vt:lpstr>封面</vt:lpstr>
      <vt:lpstr>Z01收入支出决算总表</vt:lpstr>
      <vt:lpstr>Z01_1财政拨款收入支出决算总表</vt:lpstr>
      <vt:lpstr>Z01_2非财政拨款收入支出决算总表</vt:lpstr>
      <vt:lpstr>Z02收入支出决算表</vt:lpstr>
      <vt:lpstr>Z02_1基本支出分项目收入支出决算表</vt:lpstr>
      <vt:lpstr>Z02_2项目支出分项目收入支出决算表</vt:lpstr>
      <vt:lpstr>Z03收入决算表</vt:lpstr>
      <vt:lpstr>Z04支出决算表</vt:lpstr>
      <vt:lpstr>Z05支出决算明细表</vt:lpstr>
      <vt:lpstr>Z05_1基本支出决算明细表</vt:lpstr>
      <vt:lpstr>Z05_2项目支出决算明细表</vt:lpstr>
      <vt:lpstr>Z06财政拨款收入支出决算表</vt:lpstr>
      <vt:lpstr>Z07一般公共预算财政拨款收入支出决算表</vt:lpstr>
      <vt:lpstr>Z08一般公共预算财政拨款支出决算明细表</vt:lpstr>
      <vt:lpstr>Z08_1一般公共预算财政拨款基本支出决算明细表</vt:lpstr>
      <vt:lpstr>Z08_2一般公共预算财政拨款项目支出决算明细表</vt:lpstr>
      <vt:lpstr>Z09政府性基金预算财政拨款收入支出决算表</vt:lpstr>
      <vt:lpstr>Z10政府性基金预算财政拨款支出决算明细表</vt:lpstr>
      <vt:lpstr>Z10_1政府性基金预算财政拨款基本支出决算明细表</vt:lpstr>
      <vt:lpstr>Z10_2政府性基金预算财政拨款项目支出决算明细表</vt:lpstr>
      <vt:lpstr>Z11表国有资本经营预算财政拨款收入支出决算表</vt:lpstr>
      <vt:lpstr>Z12国有资本经营预算财政拨款支出决算明细表</vt:lpstr>
      <vt:lpstr>Z13非财政拨款收入支出决算表</vt:lpstr>
      <vt:lpstr>Z14非财政拨款支出决算明细表</vt:lpstr>
      <vt:lpstr>Z14_1非财政拨款基本支出决算明细表</vt:lpstr>
      <vt:lpstr>Z14_2非财政拨款项目支出决算明细表</vt:lpstr>
      <vt:lpstr>Z14_3经营支出等支出决算明细表</vt:lpstr>
      <vt:lpstr>F01年末在职实有人员表</vt:lpstr>
      <vt:lpstr>F02预算支出相关信息表</vt:lpstr>
      <vt:lpstr>F03机构运行信息表</vt:lpstr>
      <vt:lpstr>CS01_1年初结转和结余调整情况表</vt:lpstr>
      <vt:lpstr>CS01_2非财政拨款结余和专用结余年初年末变动情况表</vt:lpstr>
      <vt:lpstr>CS02主要指标变动情况表</vt:lpstr>
      <vt:lpstr>CS03其他收入明细情况表</vt:lpstr>
      <vt:lpstr>CS07住房公积金业务收支情况表</vt:lpstr>
      <vt:lpstr>LH01部门决算量化评价表</vt:lpstr>
      <vt:lpstr>DZ01决算数据与总会计对账表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lx</cp:lastModifiedBy>
  <cp:revision>1</cp:revision>
  <dcterms:created xsi:type="dcterms:W3CDTF">2006-06-21T16:00:00Z</dcterms:created>
  <cp:lastPrinted>2021-10-17T08:49:00Z</cp:lastPrinted>
  <dcterms:modified xsi:type="dcterms:W3CDTF">2026-05-25T00:35:44Z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1B40FC7EF4C14B91B15A4418C126D7E7_13</vt:lpwstr>
  </property>
</Properties>
</file>